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21" documentId="13_ncr:1_{F6CB121F-512D-4AA6-A0C1-0FB36C537598}" xr6:coauthVersionLast="47" xr6:coauthVersionMax="47" xr10:uidLastSave="{DFEA1866-F942-4361-92E0-2232E794A508}"/>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<sst xmlns="http://schemas.openxmlformats.org/spreadsheetml/2006/main" count="179027" uniqueCount="39106">
  <si>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</si>
  <si>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</si>
  <si>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</si>
  <si>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</si>
  <si>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</si>
  <si>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</si>
  <si>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</si>
  <si>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</si>
  <si>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</si>
  <si>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</si>
  <si>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</si>
  <si>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</si>
  <si>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</si>
  <si>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</si>
  <si>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</si>
  <si>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</si>
  <si>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</si>
  <si>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</si>
  <si>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</si>
  <si>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</si>
  <si>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</si>
  <si>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</si>
  <si>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</si>
  <si>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</si>
  <si>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</si>
  <si>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</si>
  <si>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</si>
  <si>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</si>
  <si>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</si>
  <si>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</si>
  <si>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</si>
  <si>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</si>
  <si>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</si>
  <si>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</si>
  <si>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</si>
  <si>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</si>
  <si>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</si>
  <si>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</si>
  <si>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</si>
  <si>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</si>
  <si>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</si>
  <si>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</si>
  <si>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</si>
  <si>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</si>
  <si>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</si>
  <si>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</si>
  <si>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</si>
  <si>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</si>
  <si>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</si>
  <si>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</si>
  <si>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</si>
  <si>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</si>
  <si>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</si>
  <si>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</si>
  <si>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</si>
  <si>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</si>
  <si>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</si>
  <si>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</si>
  <si>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</si>
  <si>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</si>
  <si>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</si>
  <si>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</si>
  <si>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</si>
  <si>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</si>
  <si>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</si>
  <si>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</si>
  <si>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</si>
  <si>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</si>
  <si>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</si>
  <si>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</si>
  <si>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</si>
  <si>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</si>
  <si>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</si>
  <si>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</si>
  <si>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</si>
  <si>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</si>
  <si>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</si>
  <si>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</si>
  <si>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</si>
  <si>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</si>
  <si>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</si>
  <si>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</si>
  <si>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</si>
  <si>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</si>
  <si>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</si>
  <si>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</si>
  <si>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</si>
  <si>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</si>
  <si>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</si>
  <si>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</si>
  <si>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</si>
  <si>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</si>
  <si>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</si>
  <si>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</si>
  <si>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</si>
  <si>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</si>
  <si>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</si>
  <si>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</si>
  <si>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</si>
  <si>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</si>
  <si>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</si>
  <si>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</si>
  <si>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</si>
  <si>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</si>
  <si>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</si>
  <si>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</si>
  <si>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</si>
  <si>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</si>
  <si>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</si>
  <si>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</si>
  <si>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</si>
  <si>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</si>
  <si>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</si>
  <si>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</si>
  <si>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</si>
  <si>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</si>
  <si>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</si>
  <si>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</si>
  <si>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</si>
  <si>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</si>
  <si>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</si>
  <si>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</si>
  <si>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</si>
  <si>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</si>
  <si>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</si>
  <si>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</si>
  <si>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</si>
  <si>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</si>
  <si>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</si>
  <si>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</si>
  <si>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</si>
  <si>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</si>
  <si>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</si>
  <si>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</si>
  <si>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</si>
  <si>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</si>
  <si>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</si>
  <si>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</si>
  <si>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</si>
  <si>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</si>
  <si>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</si>
  <si>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</si>
  <si>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</si>
  <si>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</si>
  <si>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</si>
  <si>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</si>
  <si>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</si>
  <si>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</si>
  <si>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</si>
  <si>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</si>
  <si>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</si>
  <si>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</si>
  <si>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</si>
  <si>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</si>
  <si>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</si>
  <si>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</si>
  <si>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</si>
  <si>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</si>
  <si>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</si>
  <si>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</si>
  <si>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</si>
  <si>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</si>
  <si>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</si>
  <si>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</si>
  <si>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</si>
  <si>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</si>
  <si>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</si>
  <si>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</si>
  <si>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</si>
  <si>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</si>
  <si>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</si>
  <si>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</si>
  <si>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</si>
  <si>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</si>
  <si>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</si>
  <si>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</si>
  <si>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</si>
  <si>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</si>
  <si>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</si>
  <si>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</si>
  <si>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</si>
  <si>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</si>
  <si>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</si>
  <si>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</si>
  <si>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</si>
  <si>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</si>
  <si>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</si>
  <si>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</si>
  <si>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</si>
  <si>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</si>
  <si>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</si>
  <si>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</si>
  <si>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</si>
  <si>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</si>
  <si>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</si>
  <si>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</si>
  <si>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</si>
  <si>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</si>
  <si>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</si>
  <si>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</si>
  <si>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</si>
  <si>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</si>
  <si>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</si>
  <si>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</si>
  <si>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</si>
  <si>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</si>
  <si>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</si>
  <si>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</si>
  <si>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</si>
  <si>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</si>
  <si>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</si>
  <si>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</si>
  <si>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</si>
  <si>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</si>
  <si>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</si>
  <si>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</si>
  <si>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</si>
  <si>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</si>
  <si>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</si>
  <si>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</si>
  <si>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</si>
  <si>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</si>
  <si>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</si>
  <si>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</si>
  <si>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</si>
  <si>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</si>
  <si>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</si>
  <si>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</si>
  <si>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</si>
  <si>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</si>
  <si>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</si>
  <si>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</si>
  <si>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</si>
  <si>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</si>
  <si>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</si>
  <si>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</si>
  <si>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</si>
  <si>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</si>
  <si>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</si>
  <si>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</si>
  <si>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</si>
  <si>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</si>
  <si>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</si>
  <si>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</si>
  <si>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</si>
  <si>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</si>
  <si>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</si>
  <si>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</si>
  <si>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</si>
  <si>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</si>
  <si>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</si>
  <si>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</si>
  <si>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</si>
  <si>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</si>
  <si>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</si>
  <si>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</si>
  <si>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</si>
  <si>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</si>
  <si>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</si>
  <si>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</si>
  <si>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</si>
  <si>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</si>
  <si>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</si>
  <si>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</si>
  <si>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</si>
  <si>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</si>
  <si>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</si>
  <si>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</si>
  <si>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</si>
  <si>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</si>
  <si>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</si>
  <si>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</si>
  <si>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</si>
  <si>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</si>
  <si>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</si>
  <si>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</si>
  <si>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</si>
  <si>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</si>
  <si>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</si>
  <si>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</si>
  <si>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</si>
  <si>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</si>
  <si>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</si>
  <si>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</si>
  <si>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</si>
  <si>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</si>
  <si>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</si>
  <si>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</si>
  <si>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</si>
  <si>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</si>
  <si>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</si>
  <si>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</si>
  <si>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</si>
  <si>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</si>
  <si>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</si>
  <si>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</si>
  <si>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</si>
  <si>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</si>
  <si>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</si>
  <si>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</si>
  <si>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</si>
  <si>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</si>
  <si>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</si>
  <si>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</si>
  <si>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</si>
  <si>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</si>
  <si>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</si>
  <si>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</si>
  <si>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</si>
  <si>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</si>
  <si>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</si>
  <si>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</si>
  <si>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</si>
  <si>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</si>
  <si>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</si>
  <si>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</si>
  <si>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</si>
  <si>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</si>
  <si>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</si>
  <si>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</si>
  <si>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</si>
  <si>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</si>
  <si>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</si>
  <si>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</si>
  <si>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</si>
  <si>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</si>
  <si>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</si>
  <si>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</si>
  <si>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</si>
  <si>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</si>
  <si>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</si>
  <si>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</si>
  <si>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</si>
  <si>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</si>
  <si>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</si>
  <si>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</si>
  <si>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</si>
  <si>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</si>
  <si>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</si>
  <si>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</si>
  <si>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</si>
  <si>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</si>
  <si>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</si>
  <si>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</si>
  <si>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</si>
  <si>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</si>
  <si>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</si>
  <si>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</si>
  <si>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</si>
  <si>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</si>
  <si>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</si>
  <si>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</si>
  <si>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</si>
  <si>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</si>
  <si>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</si>
  <si>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</si>
  <si>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</si>
  <si>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</si>
  <si>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</si>
  <si>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</si>
  <si>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</si>
  <si>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</si>
  <si>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</si>
  <si>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</si>
  <si>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</si>
  <si>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</si>
  <si>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</si>
  <si>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</si>
  <si>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</si>
  <si>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</si>
  <si>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</si>
  <si>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</si>
  <si>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</si>
  <si>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</si>
  <si>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</si>
  <si>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</si>
  <si>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</si>
  <si>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</si>
  <si>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</si>
  <si>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</si>
  <si>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</si>
  <si>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</si>
  <si>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</si>
  <si>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</si>
  <si>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</si>
  <si>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</si>
  <si>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</si>
  <si>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</si>
  <si>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</si>
  <si>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</si>
  <si>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</si>
  <si>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</si>
  <si>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</si>
  <si>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</si>
  <si>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</si>
  <si>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</si>
  <si>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</si>
  <si>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</si>
  <si>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</si>
  <si>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</si>
  <si>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</si>
  <si>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</si>
  <si>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</si>
  <si>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</si>
  <si>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</si>
  <si>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</si>
  <si>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</si>
  <si>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</si>
  <si>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</si>
  <si>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</si>
  <si>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</si>
  <si>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</si>
  <si>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</si>
  <si>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</si>
  <si>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</si>
  <si>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</si>
  <si>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</si>
  <si>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</si>
  <si>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</si>
  <si>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</si>
  <si>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</si>
  <si>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</si>
  <si>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</si>
  <si>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</si>
  <si>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</si>
  <si>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</si>
  <si>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</si>
  <si>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</si>
  <si>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</si>
  <si>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</si>
  <si>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</si>
  <si>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</si>
  <si>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</si>
  <si>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</si>
  <si>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</si>
  <si>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</si>
  <si>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</si>
  <si>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</si>
  <si>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</si>
  <si>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</si>
  <si>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</si>
  <si>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</si>
  <si>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</si>
  <si>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</si>
  <si>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</si>
  <si>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</si>
  <si>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</si>
  <si>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</si>
  <si>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</si>
  <si>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</si>
  <si>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</si>
  <si>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</si>
  <si>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</si>
  <si>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</si>
  <si>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</si>
  <si>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</si>
  <si>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</si>
  <si>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</si>
  <si>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</si>
  <si>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</si>
  <si>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</si>
  <si>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</si>
  <si>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</si>
  <si>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</si>
  <si>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</si>
  <si>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</si>
  <si>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</si>
  <si>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</si>
  <si>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</si>
  <si>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</si>
  <si>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</si>
  <si>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</si>
  <si>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</si>
  <si>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</si>
  <si>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</si>
  <si>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</si>
  <si>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</si>
  <si>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</si>
  <si>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</si>
  <si>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</si>
  <si>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</si>
  <si>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</si>
  <si>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</si>
  <si>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</si>
  <si>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</si>
  <si>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</si>
  <si>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</si>
  <si>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</si>
  <si>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</si>
  <si>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</si>
  <si>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</si>
  <si>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</si>
  <si>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</si>
  <si>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</si>
  <si>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</si>
  <si>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</si>
  <si>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</si>
  <si>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</si>
  <si>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</si>
  <si>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</si>
  <si>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</si>
  <si>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</si>
  <si>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</si>
  <si>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</si>
  <si>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</si>
  <si>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</si>
  <si>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</si>
  <si>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</si>
  <si>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</si>
  <si>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</si>
  <si>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</si>
  <si>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</si>
  <si>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</si>
  <si>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</si>
  <si>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</si>
  <si>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</si>
  <si>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</si>
  <si>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</si>
  <si>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</si>
  <si>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</si>
  <si>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</si>
  <si>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</si>
  <si>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</si>
  <si>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</si>
  <si>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</si>
  <si>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</si>
  <si>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</si>
  <si>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</si>
  <si>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</si>
  <si>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</si>
  <si>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</si>
  <si>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</si>
  <si>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</si>
  <si>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</si>
  <si>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</si>
  <si>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</si>
  <si>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</si>
  <si>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</si>
  <si>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</si>
  <si>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</si>
  <si>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</si>
  <si>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</si>
  <si>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</si>
  <si>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</si>
  <si>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</si>
  <si>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</si>
  <si>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</si>
  <si>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</si>
  <si>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</si>
  <si>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</si>
  <si>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</si>
  <si>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</si>
  <si>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</si>
  <si>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</si>
  <si>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</si>
  <si>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</si>
  <si>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</si>
  <si>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</si>
  <si>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</si>
  <si>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</si>
  <si>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</si>
  <si>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</si>
  <si>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</si>
  <si>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</si>
  <si>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</si>
  <si>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</si>
  <si>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</si>
  <si>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</si>
  <si>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</si>
  <si>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</si>
  <si>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</si>
  <si>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</si>
  <si>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</si>
  <si>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</si>
  <si>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</si>
  <si>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</si>
  <si>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</si>
  <si>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</si>
  <si>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</si>
  <si>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</si>
  <si>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</si>
  <si>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</si>
  <si>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</si>
  <si>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</si>
  <si>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</si>
  <si>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</si>
  <si>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</si>
  <si>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</si>
  <si>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</si>
  <si>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</si>
  <si>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</si>
  <si>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</si>
  <si>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</si>
  <si>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</si>
  <si>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</si>
  <si>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</si>
  <si>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</si>
  <si>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</si>
  <si>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</si>
  <si>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</si>
  <si>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</si>
  <si>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</si>
  <si>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</si>
  <si>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</si>
  <si>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</si>
  <si>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</si>
  <si>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</si>
  <si>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</si>
  <si>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</si>
  <si>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</si>
  <si>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</si>
  <si>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</si>
  <si>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</si>
  <si>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</si>
  <si>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</si>
  <si>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</si>
  <si>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</si>
  <si>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</si>
  <si>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</si>
  <si>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</si>
  <si>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</si>
  <si>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</si>
  <si>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</si>
  <si>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</si>
  <si>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</si>
  <si>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</si>
  <si>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</si>
  <si>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</si>
  <si>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</si>
  <si>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</si>
  <si>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</si>
  <si>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</si>
  <si>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</si>
  <si>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</si>
  <si>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</si>
  <si>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</si>
  <si>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</si>
  <si>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</si>
  <si>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</si>
  <si>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</si>
  <si>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</si>
  <si>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</si>
  <si>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</si>
  <si>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</si>
  <si>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</si>
  <si>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</si>
  <si>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</si>
  <si>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</si>
  <si>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</si>
  <si>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</si>
  <si>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</si>
  <si>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</si>
  <si>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</si>
  <si>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</si>
  <si>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</si>
  <si>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</si>
  <si>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</si>
  <si>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</si>
  <si>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</si>
  <si>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</si>
  <si>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</si>
  <si>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</si>
  <si>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</si>
  <si>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</si>
  <si>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</si>
  <si>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</si>
  <si>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</si>
  <si>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</si>
  <si>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</si>
  <si>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</si>
  <si>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</si>
  <si>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</si>
  <si>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</si>
  <si>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</si>
  <si>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</si>
  <si>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</si>
  <si>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</si>
  <si>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</si>
  <si>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</si>
  <si>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</si>
  <si>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</si>
  <si>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</si>
  <si>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</si>
  <si>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</si>
  <si>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</si>
  <si>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</si>
  <si>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</si>
  <si>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</si>
  <si>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</si>
  <si>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</si>
  <si>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</si>
  <si>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</si>
  <si>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</si>
  <si>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</si>
  <si>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</si>
  <si>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</si>
  <si>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</si>
  <si>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</si>
  <si>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</si>
  <si>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</si>
  <si>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</si>
  <si>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</si>
  <si>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</si>
  <si>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</si>
  <si>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</si>
  <si>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</si>
  <si>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</si>
  <si>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</si>
  <si>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</si>
  <si>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</si>
  <si>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</si>
  <si>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</si>
  <si>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</si>
  <si>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</si>
  <si>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</si>
  <si>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</si>
  <si>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</si>
  <si>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</si>
  <si>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</si>
  <si>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</si>
  <si>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</si>
  <si>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</si>
  <si>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</si>
  <si>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</si>
  <si>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</si>
  <si>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</si>
  <si>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</si>
  <si>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</si>
  <si>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</si>
  <si>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</si>
  <si>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</si>
  <si>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</si>
  <si>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</si>
  <si>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</si>
  <si>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</si>
  <si>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</si>
  <si>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</si>
  <si>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</si>
  <si>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</si>
  <si>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</si>
  <si>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</si>
  <si>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</si>
  <si>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</si>
  <si>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</si>
  <si>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</si>
  <si>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</si>
  <si>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</si>
  <si>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</si>
  <si>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</si>
  <si>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</si>
  <si>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</si>
  <si>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</si>
  <si>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</si>
  <si>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</si>
  <si>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</si>
  <si>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</si>
  <si>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</si>
  <si>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</si>
  <si>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</si>
  <si>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</si>
  <si>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</si>
  <si>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</si>
  <si>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</si>
  <si>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</si>
  <si>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</si>
  <si>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</si>
  <si>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</si>
  <si>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</si>
  <si>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</si>
  <si>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</si>
  <si>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</si>
  <si>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</si>
  <si>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</si>
  <si>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</si>
  <si>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</si>
  <si>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</si>
  <si>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</si>
  <si>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</si>
  <si>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</si>
  <si>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</si>
  <si>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</si>
  <si>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</si>
  <si>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</si>
  <si>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</si>
  <si>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</si>
  <si>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</si>
  <si>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</si>
  <si>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</si>
  <si>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</si>
  <si>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</si>
  <si>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</si>
  <si>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</si>
  <si>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</si>
  <si>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</si>
  <si>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</si>
  <si>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</si>
  <si>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</si>
  <si>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</si>
  <si>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</si>
  <si>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</si>
  <si>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</si>
  <si>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</si>
  <si>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</si>
  <si>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</si>
  <si>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</si>
  <si>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</si>
  <si>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</si>
  <si>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</si>
  <si>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</si>
  <si>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</si>
  <si>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</si>
  <si>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</si>
  <si>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</si>
  <si>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</si>
  <si>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</si>
  <si>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</si>
  <si>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</si>
  <si>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</si>
  <si>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</si>
  <si>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</si>
  <si>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</si>
  <si>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</si>
  <si>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</si>
  <si>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</si>
  <si>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</si>
  <si>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</si>
  <si>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</si>
  <si>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</si>
  <si>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</si>
  <si>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</si>
  <si>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</si>
  <si>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</si>
  <si>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</si>
  <si>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</si>
  <si>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</si>
  <si>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</si>
  <si>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</si>
  <si>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</si>
  <si>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</si>
  <si>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</si>
  <si>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</si>
  <si>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</si>
  <si>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</si>
  <si>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</si>
  <si>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</si>
  <si>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</si>
  <si>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</si>
  <si>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</si>
  <si>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</si>
  <si>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</si>
  <si>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</si>
  <si>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</si>
  <si>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</si>
  <si>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</si>
  <si>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</si>
  <si>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</si>
  <si>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</si>
  <si>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</si>
  <si>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</si>
  <si>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</si>
  <si>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</si>
  <si>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</si>
  <si>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</si>
  <si>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</si>
  <si>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</si>
  <si>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</si>
  <si>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</si>
  <si>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</si>
  <si>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</si>
  <si>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</si>
  <si>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</si>
  <si>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</si>
  <si>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</si>
  <si>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</si>
  <si>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</si>
  <si>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</si>
  <si>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</si>
  <si>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</si>
  <si>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</si>
  <si>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</si>
  <si>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</si>
  <si>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</si>
  <si>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</si>
  <si>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</si>
  <si>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</si>
  <si>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</si>
  <si>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</si>
  <si>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</si>
  <si>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</si>
  <si>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</si>
  <si>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</si>
  <si>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</si>
  <si>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</si>
  <si>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</si>
  <si>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</si>
  <si>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</si>
  <si>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</si>
  <si>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</si>
  <si>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</si>
  <si>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</si>
  <si>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</si>
  <si>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</si>
  <si>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</si>
  <si>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</si>
  <si>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</si>
  <si>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</si>
  <si>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</si>
  <si>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</si>
  <si>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</si>
  <si>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</si>
  <si>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</si>
  <si>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</si>
  <si>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</si>
  <si>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</si>
  <si>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</si>
  <si>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</si>
  <si>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</si>
  <si>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</si>
  <si>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</si>
  <si>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</si>
  <si>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</si>
  <si>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</si>
  <si>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</si>
  <si>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</si>
  <si>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</si>
  <si>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</si>
  <si>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</si>
  <si>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</si>
  <si>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</si>
  <si>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</si>
  <si>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</si>
  <si>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</si>
  <si>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</si>
  <si>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</si>
  <si>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</si>
  <si>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</si>
  <si>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</si>
  <si>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</si>
  <si>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</si>
  <si>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</si>
  <si>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</si>
  <si>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</si>
  <si>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</si>
  <si>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</si>
  <si>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</si>
  <si>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</si>
  <si>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</si>
  <si>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</si>
  <si>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</si>
  <si>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</si>
  <si>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</si>
  <si>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</si>
  <si>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</si>
  <si>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</si>
  <si>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</si>
  <si>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</si>
  <si>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</si>
  <si>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</si>
  <si>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</si>
  <si>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</si>
  <si>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</si>
  <si>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</si>
  <si>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</si>
  <si>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</si>
  <si>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</si>
  <si>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</si>
  <si>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</si>
  <si>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</si>
  <si>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</si>
  <si>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</si>
  <si>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</si>
  <si>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</si>
  <si>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</si>
  <si>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</si>
  <si>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</si>
  <si>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</si>
  <si>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</si>
  <si>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</si>
  <si>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</si>
  <si>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</si>
  <si>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</si>
  <si>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</si>
  <si>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</si>
  <si>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</si>
  <si>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</si>
  <si>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</si>
  <si>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</si>
  <si>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</si>
  <si>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</si>
  <si>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</si>
  <si>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</si>
  <si>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</si>
  <si>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</si>
  <si>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</si>
  <si>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</si>
  <si>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</si>
  <si>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</si>
  <si>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</si>
  <si>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</si>
  <si>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</si>
  <si>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</si>
  <si>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</si>
  <si>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</si>
  <si>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</si>
  <si>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</si>
  <si>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</si>
  <si>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</si>
  <si>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</si>
  <si>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</si>
  <si>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</si>
  <si>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</si>
  <si>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</si>
  <si>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</si>
  <si>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</si>
  <si>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</si>
  <si>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</si>
  <si>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</si>
  <si>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</si>
  <si>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</si>
  <si>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</si>
  <si>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</si>
  <si>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</si>
  <si>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</si>
  <si>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</si>
  <si>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</si>
  <si>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</si>
  <si>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</si>
  <si>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</si>
  <si>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</si>
  <si>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</si>
  <si>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</si>
  <si>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</si>
  <si>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</si>
  <si>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</si>
  <si>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</si>
  <si>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</si>
  <si>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</si>
  <si>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</si>
  <si>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</si>
  <si>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</si>
  <si>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</si>
  <si>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</si>
  <si>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</si>
  <si>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</si>
  <si>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</si>
  <si>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</si>
  <si>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</si>
  <si>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</si>
  <si>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</si>
  <si>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</si>
  <si>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</si>
  <si>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</si>
  <si>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</si>
  <si>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</si>
  <si>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</si>
  <si>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</si>
  <si>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</si>
  <si>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</si>
  <si>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</si>
  <si>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</si>
  <si>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</si>
  <si>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</si>
  <si>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</si>
  <si>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</si>
  <si>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</si>
  <si>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</si>
  <si>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</si>
  <si>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</si>
  <si>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</si>
  <si>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</si>
  <si>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</si>
  <si>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</si>
  <si>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</si>
  <si>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</si>
  <si>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</si>
  <si>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</si>
  <si>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</si>
  <si>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</si>
  <si>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</si>
  <si>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</si>
  <si>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</si>
  <si>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</si>
  <si>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</si>
  <si>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</si>
  <si>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</si>
  <si>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</si>
  <si>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</si>
  <si>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</si>
  <si>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</si>
  <si>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</si>
  <si>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</si>
  <si>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</si>
  <si>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</si>
  <si>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</si>
  <si>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</si>
  <si>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</si>
  <si>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</si>
  <si>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</si>
  <si>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</si>
  <si>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</si>
  <si>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</si>
  <si>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</si>
  <si>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</si>
  <si>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</si>
  <si>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</si>
  <si>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</si>
  <si>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</si>
  <si>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</si>
  <si>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</si>
  <si>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</si>
  <si>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</si>
  <si>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</si>
  <si>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</si>
  <si>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</si>
  <si>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</si>
  <si>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</si>
  <si>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</si>
  <si>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</si>
  <si>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</si>
  <si>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</si>
  <si>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</si>
  <si>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</si>
  <si>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</si>
  <si>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</si>
  <si>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</si>
  <si>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</si>
  <si>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</si>
  <si>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</si>
  <si>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</si>
  <si>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</si>
  <si>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</si>
  <si>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</si>
  <si>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</si>
  <si>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</si>
  <si>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</si>
  <si>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</si>
  <si>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</si>
  <si>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</si>
  <si>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</si>
  <si>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</si>
  <si>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</si>
  <si>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</si>
  <si>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</si>
  <si>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</si>
  <si>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</si>
  <si>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</si>
  <si>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</si>
  <si>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</si>
  <si>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</si>
  <si>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</si>
  <si>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</si>
  <si>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</si>
  <si>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</si>
  <si>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</si>
  <si>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</si>
  <si>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</si>
  <si>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</si>
  <si>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</si>
  <si>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</si>
  <si>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</si>
  <si>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</si>
  <si>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</si>
  <si>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</si>
  <si>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</si>
  <si>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</si>
  <si>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</si>
  <si>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</si>
  <si>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</si>
  <si>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</si>
  <si>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</si>
  <si>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</si>
  <si>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</si>
  <si>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</si>
  <si>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</si>
  <si>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</si>
  <si>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</si>
  <si>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</si>
  <si>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</si>
  <si>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</si>
  <si>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</si>
  <si>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</si>
  <si>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</si>
  <si>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</si>
  <si>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</si>
  <si>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</si>
  <si>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</si>
  <si>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</si>
  <si>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</si>
  <si>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</si>
  <si>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</si>
  <si>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</si>
  <si>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</si>
  <si>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</si>
  <si>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</si>
  <si>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</si>
  <si>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</si>
  <si>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</si>
  <si>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</si>
  <si>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</si>
  <si>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</si>
  <si>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</si>
  <si>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</si>
  <si>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</si>
  <si>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</si>
  <si>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</si>
  <si>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</si>
  <si>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</si>
  <si>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</si>
  <si>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</si>
  <si>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</si>
  <si>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</si>
  <si>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</si>
  <si>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</si>
  <si>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</si>
  <si>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</si>
  <si>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</si>
  <si>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</si>
  <si>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</si>
  <si>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</si>
  <si>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</si>
  <si>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</si>
  <si>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</si>
  <si>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</si>
  <si>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</si>
  <si>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</si>
  <si>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</si>
  <si>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</si>
  <si>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</si>
  <si>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</si>
  <si>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</si>
  <si>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</si>
  <si>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</si>
  <si>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</si>
  <si>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</si>
  <si>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</si>
  <si>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</si>
  <si>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</si>
  <si>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</si>
  <si>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</si>
  <si>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</si>
  <si>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</si>
  <si>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</si>
  <si>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</si>
  <si>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</si>
  <si>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</si>
  <si>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</si>
  <si>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</si>
  <si>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</si>
  <si>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</si>
  <si>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</si>
  <si>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</si>
  <si>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</si>
  <si>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</si>
  <si>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</si>
  <si>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</si>
  <si>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</si>
  <si>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</si>
  <si>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</si>
  <si>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</si>
  <si>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</si>
  <si>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</si>
  <si>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</si>
  <si>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</si>
  <si>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</si>
  <si>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</si>
  <si>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</si>
  <si>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</si>
  <si>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</si>
  <si>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</si>
  <si>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</si>
  <si>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</si>
  <si>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</si>
  <si>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</si>
  <si>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</si>
  <si>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</si>
  <si>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</si>
  <si>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</si>
  <si>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</si>
  <si>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</si>
  <si>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</si>
  <si>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</si>
  <si>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</si>
  <si>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</si>
  <si>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</si>
  <si>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</si>
  <si>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</si>
  <si>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</si>
  <si>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</si>
  <si>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</si>
  <si>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</si>
  <si>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</si>
  <si>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</si>
  <si>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</si>
  <si>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</si>
  <si>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</si>
  <si>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</si>
  <si>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</si>
  <si>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</si>
  <si>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</si>
  <si>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</si>
  <si>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</si>
  <si>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</si>
  <si>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</si>
  <si>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</si>
  <si>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</si>
  <si>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</si>
  <si>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</si>
  <si>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</si>
  <si>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</si>
  <si>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</si>
  <si>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</si>
  <si>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</si>
  <si>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</si>
  <si>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</si>
  <si>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</si>
  <si>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</si>
  <si>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</si>
  <si>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</si>
  <si>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</si>
  <si>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</si>
  <si>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</si>
  <si>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</si>
  <si>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</si>
  <si>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</si>
  <si>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</si>
  <si>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</si>
  <si>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</si>
  <si>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</si>
  <si>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</si>
  <si>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</si>
  <si>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</si>
  <si>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</si>
  <si>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</si>
  <si>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</si>
  <si>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</si>
  <si>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</si>
  <si>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</si>
  <si>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</si>
  <si>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</si>
  <si>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</si>
  <si>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</si>
  <si>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</si>
  <si>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</si>
  <si>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</si>
  <si>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</si>
  <si>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</si>
  <si>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</si>
  <si>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</si>
  <si>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</si>
  <si>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</si>
  <si>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</si>
  <si>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</si>
  <si>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</si>
  <si>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</si>
  <si>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</si>
  <si>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</si>
  <si>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</si>
  <si>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</si>
  <si>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</si>
  <si>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</si>
  <si>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</si>
  <si>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</si>
  <si>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</si>
  <si>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</si>
  <si>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</si>
  <si>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</si>
  <si>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</si>
  <si>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</si>
  <si>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</si>
  <si>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</si>
  <si>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</si>
  <si>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</si>
  <si>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</si>
  <si>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</si>
  <si>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</si>
  <si>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</si>
  <si>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</si>
  <si>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</si>
  <si>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</si>
  <si>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</si>
  <si>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</si>
  <si>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</si>
  <si>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</si>
  <si>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</si>
  <si>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</si>
  <si>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</si>
  <si>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</si>
  <si>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</si>
  <si>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</si>
  <si>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</si>
  <si>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</si>
  <si>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</si>
  <si>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</si>
  <si>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</si>
  <si>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</si>
  <si>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</si>
  <si>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</si>
  <si>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</si>
  <si>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</si>
  <si>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</si>
  <si>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</si>
  <si>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</si>
  <si>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</si>
  <si>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</si>
  <si>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</si>
  <si>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</si>
  <si>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</si>
  <si>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</si>
  <si>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</si>
  <si>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</si>
  <si>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</si>
  <si>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</si>
  <si>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</si>
  <si>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</si>
  <si>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</si>
  <si>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</si>
  <si>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</si>
  <si>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</si>
  <si>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</si>
  <si>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</si>
  <si>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</si>
  <si>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</si>
  <si>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</si>
  <si>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</si>
  <si>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</si>
  <si>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</si>
  <si>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</si>
  <si>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</si>
  <si>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</si>
  <si>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</si>
  <si>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</si>
  <si>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</si>
  <si>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</si>
  <si>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</si>
  <si>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</si>
  <si>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</si>
  <si>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</si>
  <si>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</si>
  <si>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</si>
  <si>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</si>
  <si>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</si>
  <si>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</si>
  <si>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</si>
  <si>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</si>
  <si>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</si>
  <si>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</si>
  <si>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</si>
  <si>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</si>
  <si>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</si>
  <si>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</si>
  <si>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</si>
  <si>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</si>
  <si>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</si>
  <si>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</si>
  <si>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</si>
  <si>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</si>
  <si>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</si>
  <si>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</si>
  <si>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</si>
  <si>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</si>
  <si>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</si>
  <si>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</si>
  <si>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</si>
  <si>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</si>
  <si>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</si>
  <si>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</si>
  <si>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</si>
  <si>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</si>
  <si>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</si>
  <si>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</si>
  <si>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</si>
  <si>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</si>
  <si>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</si>
  <si>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</si>
  <si>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</si>
  <si>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</si>
  <si>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</si>
  <si>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</si>
  <si>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</si>
  <si>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</si>
  <si>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</si>
  <si>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</si>
  <si>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</si>
  <si>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</si>
  <si>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</si>
  <si>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</si>
  <si>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</si>
  <si>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</si>
  <si>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</si>
  <si>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</si>
  <si>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</si>
  <si>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</si>
  <si>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</si>
  <si>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</si>
  <si>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</si>
  <si>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</si>
  <si>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</si>
  <si>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</si>
  <si>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</si>
  <si>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</si>
  <si>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</si>
  <si>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</si>
  <si>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</si>
  <si>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</si>
  <si>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</si>
  <si>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</si>
  <si>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</si>
  <si>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</si>
  <si>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</si>
  <si>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</si>
  <si>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</si>
  <si>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</si>
  <si>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</si>
  <si>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</si>
  <si>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</si>
  <si>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</si>
  <si>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</si>
  <si>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</si>
  <si>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</si>
  <si>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</si>
  <si>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</si>
  <si>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</si>
  <si>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</si>
  <si>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</si>
  <si>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</si>
  <si>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</si>
  <si>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</si>
  <si>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</si>
  <si>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</si>
  <si>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</si>
  <si>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</si>
  <si>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</si>
  <si>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</si>
  <si>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</si>
  <si>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</si>
  <si>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</si>
  <si>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</si>
  <si>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</si>
  <si>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</si>
  <si>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</si>
  <si>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</si>
  <si>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</si>
  <si>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</si>
  <si>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</si>
  <si>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</si>
  <si>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</si>
  <si>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</si>
  <si>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</si>
  <si>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</si>
  <si>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</si>
  <si>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</si>
  <si>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</si>
  <si>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</si>
  <si>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</si>
  <si>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</si>
  <si>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</si>
  <si>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</si>
  <si>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</si>
  <si>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</si>
  <si>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</si>
  <si>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</si>
  <si>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</si>
  <si>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</si>
  <si>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</si>
  <si>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</si>
  <si>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</si>
  <si>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</si>
  <si>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</si>
  <si>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</si>
  <si>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</si>
  <si>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</si>
  <si>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</si>
  <si>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</si>
  <si>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</si>
  <si>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</si>
  <si>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</si>
  <si>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</si>
  <si>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</si>
  <si>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</si>
  <si>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</si>
  <si>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</si>
  <si>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</si>
  <si>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</si>
  <si>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</si>
  <si>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</si>
  <si>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</si>
  <si>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</si>
  <si>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</si>
  <si>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</si>
  <si>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</si>
  <si>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</si>
  <si>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</si>
  <si>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</si>
  <si>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</si>
  <si>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</si>
  <si>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</si>
  <si>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</si>
  <si>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</si>
  <si>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</si>
  <si>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</si>
  <si>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</si>
  <si>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</si>
  <si>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</si>
  <si>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</si>
  <si>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</si>
  <si>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</si>
  <si>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</si>
  <si>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</si>
  <si>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</si>
  <si>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</si>
  <si>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</si>
  <si>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</si>
  <si>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</si>
  <si>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</si>
  <si>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</si>
  <si>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</si>
  <si>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</si>
  <si>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</si>
  <si>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</si>
  <si>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</si>
  <si>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</si>
  <si>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</si>
  <si>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</si>
  <si>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</si>
  <si>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</si>
  <si>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</si>
  <si>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</si>
  <si>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</si>
  <si>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</si>
  <si>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</si>
  <si>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</si>
  <si>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</si>
  <si>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</si>
  <si>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</si>
  <si>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</si>
  <si>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</si>
  <si>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</si>
  <si>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</si>
  <si>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</si>
  <si>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</si>
  <si>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</si>
  <si>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</si>
  <si>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</si>
  <si>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</si>
  <si>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</si>
  <si>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</si>
  <si>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</si>
  <si>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</si>
  <si>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</si>
  <si>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</si>
  <si>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</si>
  <si>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</si>
  <si>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</si>
  <si>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</si>
  <si>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</si>
  <si>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</si>
  <si>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</si>
  <si>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</si>
  <si>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</si>
  <si>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</si>
  <si>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</si>
  <si>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</si>
  <si>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</si>
  <si>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</si>
  <si>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</si>
  <si>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</si>
  <si>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</si>
  <si>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</si>
  <si>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</si>
  <si>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</si>
  <si>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</si>
  <si>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</si>
  <si>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</si>
  <si>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</si>
  <si>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</si>
  <si>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</si>
  <si>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</si>
  <si>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</si>
  <si>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</si>
  <si>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</si>
  <si>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</si>
  <si>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</si>
  <si>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</si>
  <si>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</si>
  <si>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</si>
  <si>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</si>
  <si>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</si>
  <si>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</si>
  <si>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</si>
  <si>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</si>
  <si>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</si>
  <si>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</si>
  <si>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</si>
  <si>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</si>
  <si>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</si>
  <si>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</si>
  <si>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</si>
  <si>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</si>
  <si>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</si>
  <si>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</si>
  <si>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</si>
  <si>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</si>
  <si>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</si>
  <si>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</si>
  <si>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</si>
  <si>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</si>
  <si>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</si>
  <si>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</si>
  <si>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</si>
  <si>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</si>
  <si>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</si>
  <si>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</si>
  <si>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</si>
  <si>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</si>
  <si>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</si>
  <si>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</si>
  <si>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</si>
  <si>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</si>
  <si>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</si>
  <si>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</si>
  <si>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</si>
  <si>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</si>
  <si>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</si>
  <si>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</si>
  <si>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</si>
  <si>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</si>
  <si>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</si>
  <si>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</si>
  <si>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</si>
  <si>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</si>
  <si>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</si>
  <si>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</si>
  <si>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</si>
  <si>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</si>
  <si>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</si>
  <si>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</si>
  <si>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</si>
  <si>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</si>
  <si>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</si>
  <si>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</si>
  <si>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</si>
  <si>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</si>
  <si>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</si>
  <si>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</si>
  <si>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</si>
  <si>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</si>
  <si>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</si>
  <si>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</si>
  <si>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</si>
  <si>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</si>
  <si>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</si>
  <si>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</si>
  <si>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</si>
  <si>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</si>
  <si>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</si>
  <si>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</si>
  <si>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</si>
  <si>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</si>
  <si>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</si>
  <si>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</si>
  <si>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</si>
  <si>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</si>
  <si>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</si>
  <si>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</si>
  <si>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</si>
  <si>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</si>
  <si>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</si>
  <si>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</si>
  <si>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</si>
  <si>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</si>
  <si>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</si>
  <si>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</si>
  <si>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</si>
  <si>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</si>
  <si>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</si>
  <si>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</si>
  <si>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</si>
  <si>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</si>
  <si>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</si>
  <si>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</si>
  <si>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</si>
  <si>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</si>
  <si>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</si>
  <si>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</si>
  <si>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</si>
  <si>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</si>
  <si>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</si>
  <si>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</si>
  <si>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</si>
  <si>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</si>
  <si>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</si>
  <si>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</si>
  <si>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</si>
  <si>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</si>
  <si>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</si>
  <si>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</si>
  <si>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</si>
  <si>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</si>
  <si>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</si>
  <si>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</si>
  <si>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</si>
  <si>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</si>
  <si>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</si>
  <si>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</si>
  <si>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</si>
  <si>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</si>
  <si>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</si>
  <si>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</si>
  <si>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</si>
  <si>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</si>
  <si>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</si>
  <si>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</si>
  <si>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</si>
  <si>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</si>
  <si>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</si>
  <si>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</si>
  <si>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</si>
  <si>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</si>
  <si>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</si>
  <si>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</si>
  <si>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</si>
  <si>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</si>
  <si>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</si>
  <si>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</si>
  <si>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</si>
  <si>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</si>
  <si>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</si>
  <si>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</si>
  <si>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</si>
  <si>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</si>
  <si>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</si>
  <si>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</si>
  <si>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</si>
  <si>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</si>
  <si>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</si>
  <si>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</si>
  <si>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</si>
  <si>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</si>
  <si>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</si>
  <si>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</si>
  <si>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</si>
  <si>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</si>
  <si>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</si>
  <si>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</si>
  <si>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</si>
  <si>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</si>
  <si>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</si>
  <si>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</si>
  <si>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</si>
  <si>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</si>
  <si>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</si>
  <si>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</si>
  <si>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</si>
  <si>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</si>
  <si>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</si>
  <si>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</si>
  <si>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</si>
  <si>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</si>
  <si>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</si>
  <si>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</si>
  <si>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</si>
  <si>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</si>
  <si>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</si>
  <si>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</si>
  <si>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</si>
  <si>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</si>
  <si>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</si>
  <si>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</si>
  <si>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</si>
  <si>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</si>
  <si>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</si>
  <si>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</si>
  <si>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</si>
  <si>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</si>
  <si>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</si>
  <si>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</si>
  <si>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</si>
  <si>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</si>
  <si>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</si>
  <si>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</si>
  <si>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</si>
  <si>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</si>
  <si>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</si>
  <si>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</si>
  <si>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</si>
  <si>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</si>
  <si>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</si>
  <si>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</si>
  <si>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</si>
  <si>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</si>
  <si>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</si>
  <si>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</si>
  <si>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</si>
  <si>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</si>
  <si>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</si>
  <si>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</si>
  <si>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</si>
  <si>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</si>
  <si>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</si>
  <si>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</si>
  <si>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</si>
  <si>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</si>
  <si>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</si>
  <si>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</si>
  <si>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</si>
  <si>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</si>
  <si>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</si>
  <si>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</si>
  <si>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</si>
  <si>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</si>
  <si>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</si>
  <si>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</si>
  <si>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</si>
  <si>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</si>
  <si>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</si>
  <si>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</si>
  <si>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</si>
  <si>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</si>
  <si>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</si>
  <si>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</si>
  <si>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</si>
  <si>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</si>
  <si>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</si>
  <si>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</si>
  <si>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</si>
  <si>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</si>
  <si>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</si>
  <si>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</si>
  <si>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</si>
  <si>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</si>
  <si>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</si>
  <si>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</si>
  <si>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</si>
  <si>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</si>
  <si>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</si>
  <si>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</si>
  <si>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</si>
  <si>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</si>
  <si>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</si>
  <si>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</si>
  <si>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</si>
  <si>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</si>
  <si>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</si>
  <si>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</si>
  <si>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</si>
  <si>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</si>
  <si>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</si>
  <si>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</si>
  <si>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</si>
  <si>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</si>
  <si>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</si>
  <si>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</si>
  <si>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</si>
  <si>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</si>
  <si>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</si>
  <si>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</si>
  <si>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</si>
  <si>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</si>
  <si>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</si>
  <si>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</si>
  <si>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</si>
  <si>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</si>
  <si>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</si>
  <si>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</si>
  <si>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</si>
  <si>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</si>
  <si>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</si>
  <si>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</si>
  <si>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</si>
  <si>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</si>
  <si>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</si>
  <si>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</si>
  <si>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</si>
  <si>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</si>
  <si>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</si>
  <si>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</si>
  <si>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</si>
  <si>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</si>
  <si>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</si>
  <si>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</si>
  <si>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</si>
  <si>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</si>
  <si>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</si>
  <si>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</si>
  <si>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</si>
  <si>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</si>
  <si>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</si>
  <si>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</si>
  <si>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</si>
  <si>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</si>
  <si>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</si>
  <si>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</si>
  <si>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</si>
  <si>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</si>
  <si>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</si>
  <si>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</si>
  <si>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</si>
  <si>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</si>
  <si>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</si>
  <si>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</si>
  <si>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</si>
  <si>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</si>
  <si>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</si>
  <si>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</si>
  <si>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</si>
  <si>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</si>
  <si>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</si>
  <si>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</si>
  <si>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</si>
  <si>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</si>
  <si>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</si>
  <si>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</si>
  <si>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</si>
  <si>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</si>
  <si>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</si>
  <si>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</si>
  <si>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</si>
  <si>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</si>
  <si>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</si>
  <si>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</si>
  <si>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</si>
  <si>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</si>
  <si>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</si>
  <si>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</si>
  <si>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</si>
  <si>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</si>
  <si>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</si>
  <si>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</si>
  <si>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</si>
  <si>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</si>
  <si>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</si>
  <si>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</si>
  <si>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</si>
  <si>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</si>
  <si>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</si>
  <si>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</si>
  <si>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</si>
  <si>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</si>
  <si>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</si>
  <si>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</si>
  <si>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</si>
  <si>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</si>
  <si>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</si>
  <si>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</si>
  <si>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</si>
  <si>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</si>
  <si>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</si>
  <si>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</si>
  <si>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</si>
  <si>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</si>
  <si>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</si>
  <si>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</si>
  <si>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</si>
  <si>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</si>
  <si>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</si>
  <si>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</si>
  <si>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</si>
  <si>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</si>
  <si>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</si>
  <si>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</si>
  <si>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</si>
  <si>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</si>
  <si>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</si>
  <si>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</si>
  <si>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</si>
  <si>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</si>
  <si>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</si>
  <si>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</si>
  <si>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</si>
  <si>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</si>
  <si>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</si>
  <si>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</si>
  <si>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</si>
  <si>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</si>
  <si>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</si>
  <si>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</si>
  <si>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</si>
  <si>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</si>
  <si>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</si>
  <si>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</si>
  <si>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</si>
  <si>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</si>
  <si>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</si>
  <si>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</si>
  <si>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</si>
  <si>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</si>
  <si>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</si>
  <si>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</si>
  <si>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</si>
  <si>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</si>
  <si>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</si>
  <si>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</si>
  <si>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</si>
  <si>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</si>
  <si>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</si>
  <si>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</si>
  <si>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</si>
  <si>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</si>
  <si>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</si>
  <si>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</si>
  <si>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</si>
  <si>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</si>
  <si>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</si>
  <si>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</si>
  <si>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</si>
  <si>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</si>
  <si>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</si>
  <si>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</si>
  <si>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</si>
  <si>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</si>
  <si>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</si>
  <si>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</si>
  <si>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</si>
  <si>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</si>
  <si>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</si>
  <si>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</si>
  <si>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</si>
  <si>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</si>
  <si>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</si>
  <si>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</si>
  <si>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</si>
  <si>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</si>
  <si>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</si>
  <si>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</si>
  <si>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</si>
  <si>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</si>
  <si>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</si>
  <si>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</si>
  <si>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</si>
  <si>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</si>
  <si>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</si>
  <si>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</si>
  <si>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</si>
  <si>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</si>
  <si>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</si>
  <si>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</si>
  <si>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</si>
  <si>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</si>
  <si>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</si>
  <si>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</si>
  <si>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</si>
  <si>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</si>
  <si>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</si>
  <si>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</si>
  <si>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</si>
  <si>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</si>
  <si>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</si>
  <si>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</si>
  <si>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</si>
  <si>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</si>
  <si>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</si>
  <si>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</si>
  <si>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</si>
  <si>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</si>
  <si>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</si>
  <si>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</si>
  <si>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</si>
  <si>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</si>
  <si>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</si>
  <si>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</si>
  <si>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</si>
  <si>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</si>
  <si>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</si>
  <si>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</si>
  <si>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</si>
  <si>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</si>
  <si>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</si>
  <si>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</si>
  <si>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</si>
  <si>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</si>
  <si>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</si>
  <si>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</si>
  <si>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</si>
  <si>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</si>
  <si>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</si>
  <si>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</si>
  <si>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</si>
  <si>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</si>
  <si>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</si>
  <si>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</si>
  <si>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</si>
  <si>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</si>
  <si>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</si>
  <si>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</si>
  <si>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</si>
  <si>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</si>
  <si>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</si>
  <si>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</si>
  <si>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</si>
  <si>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</si>
  <si>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</si>
  <si>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</si>
  <si>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</si>
  <si>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</si>
  <si>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</si>
  <si>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</si>
  <si>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</si>
  <si>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</si>
  <si>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</si>
  <si>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</si>
  <si>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</si>
  <si>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</si>
  <si>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</si>
  <si>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</si>
  <si>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</si>
  <si>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</si>
  <si>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</si>
  <si>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</si>
  <si>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</si>
  <si>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</si>
  <si>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</si>
  <si>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</si>
  <si>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</si>
  <si>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</si>
  <si>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</si>
  <si>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</si>
  <si>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</si>
  <si>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</si>
  <si>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</si>
  <si>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</si>
  <si>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</si>
  <si>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</si>
  <si>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</si>
  <si>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</si>
  <si>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</si>
  <si>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</si>
  <si>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</si>
  <si>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</si>
  <si>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</si>
  <si>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</si>
  <si>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</si>
  <si>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</si>
  <si>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</si>
  <si>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</si>
  <si>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</si>
  <si>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</si>
  <si>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</si>
  <si>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</si>
  <si>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</si>
  <si>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</si>
  <si>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</si>
  <si>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</si>
  <si>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</si>
  <si>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</si>
  <si>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</si>
  <si>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</si>
  <si>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</si>
  <si>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</si>
  <si>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</si>
  <si>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</si>
  <si>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</si>
  <si>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</si>
  <si>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</si>
  <si>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</si>
  <si>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</si>
  <si>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</si>
  <si>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</si>
  <si>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</si>
  <si>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</si>
  <si>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</si>
  <si>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</si>
  <si>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</si>
  <si>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</si>
  <si>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</si>
  <si>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</si>
  <si>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</si>
  <si>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</si>
  <si>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</si>
  <si>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</si>
  <si>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</si>
  <si>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</si>
  <si>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</si>
  <si>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</si>
  <si>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</si>
  <si>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</si>
  <si>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</si>
  <si>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</si>
  <si>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</si>
  <si>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</si>
  <si>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</si>
  <si>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</si>
  <si>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</si>
  <si>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</si>
  <si>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</si>
  <si>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</si>
  <si>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</si>
  <si>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</si>
  <si>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</si>
  <si>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</si>
  <si>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</si>
  <si>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</si>
  <si>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</si>
  <si>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</si>
  <si>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</si>
  <si>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</si>
  <si>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</si>
  <si>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</si>
  <si>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</si>
  <si>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</si>
  <si>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</si>
  <si>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</si>
  <si>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</si>
  <si>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</si>
  <si>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</si>
  <si>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</si>
  <si>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</si>
  <si>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</si>
  <si>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</si>
  <si>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</si>
  <si>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</si>
  <si>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</si>
  <si>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</si>
  <si>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</si>
  <si>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</si>
  <si>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</si>
  <si>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</si>
  <si>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</si>
  <si>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</si>
  <si>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</si>
  <si>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</si>
  <si>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</si>
  <si>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</si>
  <si>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</si>
  <si>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</si>
  <si>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</si>
  <si>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</si>
  <si>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</si>
  <si>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</si>
  <si>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</si>
  <si>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</si>
  <si>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</si>
  <si>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</si>
  <si>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</si>
  <si>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</si>
  <si>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</si>
  <si>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</si>
  <si>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</si>
  <si>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</si>
  <si>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</si>
  <si>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</si>
  <si>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</si>
  <si>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</si>
  <si>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</si>
  <si>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</si>
  <si>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</si>
  <si>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</si>
  <si>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</si>
  <si>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</si>
  <si>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</si>
  <si>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</si>
  <si>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</si>
  <si>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</si>
  <si>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</si>
  <si>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</si>
  <si>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</si>
  <si>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</si>
  <si>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</si>
  <si>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</si>
  <si>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</si>
  <si>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</si>
  <si>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</si>
  <si>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</si>
  <si>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</si>
  <si>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</si>
  <si>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</si>
  <si>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</si>
  <si>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</si>
  <si>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</si>
  <si>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</si>
  <si>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</si>
  <si>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</si>
  <si>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</si>
  <si>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</si>
  <si>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</si>
  <si>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</si>
  <si>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</si>
  <si>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</si>
  <si>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</si>
  <si>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</si>
  <si>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</si>
  <si>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</si>
  <si>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</si>
  <si>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</si>
  <si>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</si>
  <si>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</si>
  <si>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</si>
  <si>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</si>
  <si>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</si>
  <si>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</si>
  <si>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</si>
  <si>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</si>
  <si>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</si>
  <si>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</si>
  <si>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</si>
  <si>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</si>
  <si>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</si>
  <si>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</si>
  <si>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</si>
  <si>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</si>
  <si>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</si>
  <si>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</si>
  <si>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</si>
  <si>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</si>
  <si>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</si>
  <si>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</si>
  <si>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</si>
  <si>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</si>
  <si>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</si>
  <si>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</si>
  <si>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</si>
  <si>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</si>
  <si>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</si>
  <si>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</si>
  <si>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</si>
  <si>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</si>
  <si>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</si>
  <si>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</si>
  <si>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</si>
  <si>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</si>
  <si>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</si>
  <si>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</si>
  <si>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</si>
  <si>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</si>
  <si>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</si>
  <si>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</si>
  <si>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</si>
  <si>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</si>
  <si>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</si>
  <si>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</si>
  <si>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</si>
  <si>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</si>
  <si>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</si>
  <si>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</si>
  <si>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</si>
  <si>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</si>
  <si>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</si>
  <si>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</si>
  <si>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</si>
  <si>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</si>
  <si>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</si>
  <si>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</si>
  <si>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</si>
  <si>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</si>
  <si>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</si>
  <si>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</si>
  <si>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</si>
  <si>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</si>
  <si>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</si>
  <si>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</si>
  <si>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</si>
  <si>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</si>
  <si>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</si>
  <si>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</si>
  <si>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</si>
  <si>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</si>
  <si>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</si>
  <si>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</si>
  <si>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</si>
  <si>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</si>
  <si>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</si>
  <si>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</si>
  <si>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</si>
  <si>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</si>
  <si>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</si>
  <si>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</si>
  <si>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</si>
  <si>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</si>
  <si>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</si>
  <si>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</si>
  <si>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</si>
  <si>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</si>
  <si>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</si>
  <si>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</si>
  <si>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</si>
  <si>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</si>
  <si>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</si>
  <si>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</si>
  <si>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</si>
  <si>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</si>
  <si>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</si>
  <si>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</si>
  <si>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</si>
  <si>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</si>
  <si>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</si>
  <si>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</si>
  <si>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</si>
  <si>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</si>
  <si>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</si>
  <si>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</si>
  <si>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</si>
  <si>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</si>
  <si>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</si>
  <si>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</si>
  <si>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</si>
  <si>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</si>
  <si>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</si>
  <si>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</si>
  <si>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</si>
  <si>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</si>
  <si>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</si>
  <si>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</si>
  <si>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</si>
  <si>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</si>
  <si>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</si>
  <si>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</si>
  <si>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</si>
  <si>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</si>
  <si>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</si>
  <si>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</si>
  <si>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</si>
  <si>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</si>
  <si>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</si>
  <si>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</si>
  <si>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</si>
  <si>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</si>
  <si>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</si>
  <si>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</si>
  <si>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</si>
  <si>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</si>
  <si>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</si>
  <si>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</si>
  <si>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</si>
  <si>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</si>
  <si>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</si>
  <si>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</si>
  <si>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</si>
  <si>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</si>
  <si>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</si>
  <si>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</si>
  <si>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</si>
  <si>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</si>
  <si>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</si>
  <si>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</si>
  <si>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</si>
  <si>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</si>
  <si>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</si>
  <si>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</si>
  <si>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</si>
  <si>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</si>
  <si>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</si>
  <si>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</si>
  <si>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</si>
  <si>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</si>
  <si>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</si>
  <si>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</si>
  <si>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</si>
  <si>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</si>
  <si>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</si>
  <si>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</si>
  <si>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</si>
  <si>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</si>
  <si>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</si>
  <si>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</si>
  <si>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</si>
  <si>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</si>
  <si>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</si>
  <si>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</si>
  <si>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</si>
  <si>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</si>
  <si>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</si>
  <si>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</si>
  <si>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</si>
  <si>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</si>
  <si>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</si>
  <si>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</si>
  <si>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</si>
  <si>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</si>
  <si>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</si>
  <si>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</si>
  <si>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</si>
  <si>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</si>
  <si>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</si>
  <si>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</si>
  <si>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</si>
  <si>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</si>
  <si>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</si>
  <si>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</si>
  <si>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</si>
  <si>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</si>
  <si>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</si>
  <si>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</si>
  <si>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</si>
  <si>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</si>
  <si>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</si>
  <si>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</si>
  <si>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</si>
  <si>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</si>
  <si>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</si>
  <si>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</si>
  <si>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</si>
  <si>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</si>
  <si>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</si>
  <si>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</si>
  <si>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</si>
  <si>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</si>
  <si>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</si>
  <si>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</si>
  <si>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</si>
  <si>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</si>
  <si>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</si>
  <si>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</si>
  <si>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</si>
  <si>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</si>
  <si>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</si>
  <si>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</si>
  <si>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</si>
  <si>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</si>
  <si>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</si>
  <si>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</si>
  <si>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</si>
  <si>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</si>
  <si>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</si>
  <si>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</si>
  <si>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</si>
  <si>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</si>
  <si>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</si>
  <si>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</si>
  <si>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</si>
  <si>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</si>
  <si>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</si>
  <si>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</si>
  <si>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</si>
  <si>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</si>
  <si>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</si>
  <si>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</si>
  <si>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</si>
  <si>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</si>
  <si>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</si>
  <si>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</si>
  <si>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</si>
  <si>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</si>
  <si>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</si>
  <si>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</si>
  <si>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</si>
  <si>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</si>
  <si>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</si>
  <si>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</si>
  <si>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</si>
  <si>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</si>
  <si>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</si>
  <si>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</si>
  <si>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</si>
  <si>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</si>
  <si>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</si>
  <si>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</si>
  <si>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</si>
  <si>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</si>
  <si>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</si>
  <si>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</si>
  <si>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</si>
  <si>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</si>
  <si>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</si>
  <si>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</si>
  <si>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</si>
  <si>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</si>
  <si>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</si>
  <si>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</si>
  <si>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</si>
  <si>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</si>
  <si>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</si>
  <si>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</si>
  <si>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</si>
  <si>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</si>
  <si>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</si>
  <si>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</si>
  <si>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</si>
  <si>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</si>
  <si>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</si>
  <si>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</si>
  <si>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</si>
  <si>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</si>
  <si>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</si>
  <si>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</si>
  <si>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</si>
  <si>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</si>
  <si>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</si>
  <si>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</si>
  <si>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</si>
  <si>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</si>
  <si>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</si>
  <si>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</si>
  <si>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</si>
  <si>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</si>
  <si>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</si>
  <si>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</si>
  <si>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</si>
  <si>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</si>
  <si>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</si>
  <si>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</si>
  <si>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</si>
  <si>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</si>
  <si>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</si>
  <si>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</si>
  <si>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</si>
  <si>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</si>
  <si>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</si>
  <si>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</si>
  <si>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</si>
  <si>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</si>
  <si>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</si>
  <si>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</si>
  <si>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</si>
  <si>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</si>
  <si>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</si>
  <si>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</si>
  <si>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</si>
  <si>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</si>
  <si>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</si>
  <si>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</si>
  <si>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</si>
  <si>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</si>
  <si>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</si>
  <si>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</si>
  <si>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</si>
  <si>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</si>
  <si>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</si>
  <si>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</si>
  <si>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</si>
  <si>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</si>
  <si>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</si>
  <si>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</si>
  <si>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</si>
  <si>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</si>
  <si>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</si>
  <si>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</si>
  <si>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</si>
  <si>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</si>
  <si>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</si>
  <si>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</si>
  <si>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</si>
  <si>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</si>
  <si>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</si>
  <si>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</si>
  <si>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</si>
  <si>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</si>
  <si>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</si>
  <si>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</si>
  <si>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</si>
  <si>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</si>
  <si>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</si>
  <si>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</si>
  <si>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</si>
  <si>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</si>
  <si>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</si>
  <si>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</si>
  <si>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</si>
  <si>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</si>
  <si>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</si>
  <si>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</si>
  <si>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</si>
  <si>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</si>
  <si>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</si>
  <si>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</si>
  <si>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</si>
  <si>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</si>
  <si>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</si>
  <si>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</si>
  <si>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</si>
  <si>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</si>
  <si>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</si>
  <si>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</si>
  <si>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</si>
  <si>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</si>
  <si>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</si>
  <si>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</si>
  <si>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</si>
  <si>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</si>
  <si>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</si>
  <si>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</si>
  <si>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</si>
  <si>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</si>
  <si>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</si>
  <si>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</si>
  <si>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</si>
  <si>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</si>
  <si>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</si>
  <si>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</si>
  <si>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</si>
  <si>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</si>
  <si>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</si>
  <si>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</si>
  <si>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</si>
  <si>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</si>
  <si>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</si>
  <si>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</si>
  <si>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</si>
  <si>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</si>
  <si>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</si>
  <si>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</si>
  <si>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</si>
  <si>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</si>
  <si>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</si>
  <si>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</si>
  <si>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</si>
  <si>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</si>
  <si>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</si>
  <si>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</si>
  <si>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</si>
  <si>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</si>
  <si>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</si>
  <si>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</si>
  <si>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</si>
  <si>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</si>
  <si>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</si>
  <si>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</si>
  <si>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</si>
  <si>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</si>
  <si>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</si>
  <si>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</si>
  <si>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</si>
  <si>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</si>
  <si>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</si>
  <si>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</si>
  <si>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</si>
  <si>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</si>
  <si>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</si>
  <si>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</si>
  <si>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</si>
  <si>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</si>
  <si>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</si>
  <si>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</si>
  <si>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</si>
  <si>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</si>
  <si>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</si>
  <si>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</si>
  <si>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</si>
  <si>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</si>
  <si>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</si>
  <si>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</si>
  <si>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</si>
  <si>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</si>
  <si>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</si>
  <si>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</si>
  <si>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</si>
  <si>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</si>
  <si>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</si>
  <si>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</si>
  <si>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</si>
  <si>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</si>
  <si>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</si>
  <si>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</si>
  <si>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</si>
  <si>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</si>
  <si>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</si>
  <si>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</si>
  <si>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</si>
  <si>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</si>
  <si>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</si>
  <si>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</si>
  <si>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</si>
  <si>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</si>
  <si>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</si>
  <si>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</si>
  <si>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</si>
  <si>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</si>
  <si>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</si>
  <si>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</si>
  <si>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</si>
  <si>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</si>
  <si>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</si>
  <si>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</si>
  <si>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</si>
  <si>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</si>
  <si>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</si>
  <si>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</si>
  <si>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</si>
  <si>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</si>
  <si>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</si>
  <si>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</si>
  <si>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</si>
  <si>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</si>
  <si>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</si>
  <si>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</si>
  <si>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</si>
  <si>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</si>
  <si>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</si>
  <si>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</si>
  <si>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</si>
  <si>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</si>
  <si>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</si>
  <si>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</si>
  <si>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</si>
  <si>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</si>
  <si>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</si>
  <si>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</si>
  <si>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</si>
  <si>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</si>
  <si>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</si>
  <si>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</si>
  <si>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</si>
  <si>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</si>
  <si>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</si>
  <si>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</si>
  <si>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</si>
  <si>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</si>
  <si>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</si>
  <si>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</si>
  <si>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</si>
  <si>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</si>
  <si>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</si>
  <si>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</si>
  <si>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</si>
  <si>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</si>
  <si>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</si>
  <si>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</si>
  <si>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</si>
  <si>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</si>
  <si>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</si>
  <si>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</si>
  <si>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</si>
  <si>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</si>
  <si>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</si>
  <si>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</si>
  <si>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</si>
  <si>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</si>
  <si>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</si>
  <si>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</si>
  <si>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</si>
  <si>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</si>
  <si>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</si>
  <si>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</si>
  <si>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</si>
  <si>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</si>
  <si>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</si>
  <si>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</si>
  <si>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</si>
  <si>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</si>
  <si>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</si>
  <si>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</si>
  <si>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</si>
  <si>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</si>
  <si>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</si>
  <si>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</si>
  <si>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</si>
  <si>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</si>
  <si>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</si>
  <si>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</si>
  <si>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</si>
  <si>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</si>
  <si>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</si>
  <si>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</si>
  <si>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</si>
  <si>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</si>
  <si>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</si>
  <si>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</si>
  <si>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</si>
  <si>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</si>
  <si>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</si>
  <si>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</si>
  <si>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</si>
  <si>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</si>
  <si>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</si>
  <si>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</si>
  <si>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</si>
  <si>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</si>
  <si>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</si>
  <si>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</si>
  <si>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</si>
  <si>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</si>
  <si>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</si>
  <si>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</si>
  <si>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</si>
  <si>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</si>
  <si>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</si>
  <si>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</si>
  <si>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</si>
  <si>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</si>
  <si>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</si>
  <si>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</si>
  <si>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</si>
  <si>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</si>
  <si>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</si>
  <si>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</si>
  <si>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</si>
  <si>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</si>
  <si>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</si>
  <si>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</si>
  <si>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</si>
  <si>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</si>
  <si>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</si>
  <si>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</si>
  <si>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</si>
  <si>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</si>
  <si>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</si>
  <si>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</si>
  <si>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</si>
  <si>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</si>
  <si>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</si>
  <si>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</si>
  <si>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</si>
  <si>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</si>
  <si>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</si>
  <si>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</si>
  <si>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</si>
  <si>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</si>
  <si>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</si>
  <si>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</si>
  <si>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</si>
  <si>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</si>
  <si>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</si>
  <si>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</si>
  <si>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</si>
  <si>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</si>
  <si>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</si>
  <si>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</si>
  <si>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</si>
  <si>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</si>
  <si>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</si>
  <si>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</si>
  <si>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</si>
  <si>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</si>
  <si>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</si>
  <si>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</si>
  <si>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</si>
  <si>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</si>
  <si>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</si>
  <si>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</si>
  <si>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</si>
  <si>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</si>
  <si>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</si>
  <si>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</si>
  <si>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</si>
  <si>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</si>
  <si>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</si>
  <si>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</si>
  <si>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</si>
  <si>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</si>
  <si>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</si>
  <si>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</si>
  <si>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</si>
  <si>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</si>
  <si>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</si>
  <si>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</si>
  <si>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</si>
  <si>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</si>
  <si>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</si>
  <si>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</si>
  <si>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</si>
  <si>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</si>
  <si>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</si>
  <si>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</si>
  <si>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</si>
  <si>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</si>
  <si>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</si>
  <si>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</si>
  <si>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</si>
  <si>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</si>
  <si>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</si>
  <si>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</si>
  <si>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</si>
  <si>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</si>
  <si>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</si>
  <si>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</si>
  <si>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</si>
  <si>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</si>
  <si>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</si>
  <si>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</si>
  <si>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</si>
  <si>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</si>
  <si>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</si>
  <si>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</si>
  <si>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</si>
  <si>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</si>
  <si>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</si>
  <si>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</si>
  <si>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</si>
  <si>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</si>
  <si>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</si>
  <si>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</si>
  <si>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</si>
  <si>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</si>
  <si>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</si>
  <si>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</si>
  <si>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</si>
  <si>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</si>
  <si>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</si>
  <si>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</si>
  <si>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</si>
  <si>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</si>
  <si>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</si>
  <si>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</si>
  <si>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</si>
  <si>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</si>
  <si>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</si>
  <si>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</si>
  <si>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</si>
  <si>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</si>
  <si>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</si>
  <si>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</si>
  <si>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</si>
  <si>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</si>
  <si>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</si>
  <si>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</si>
  <si>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</si>
  <si>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</si>
  <si>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</si>
  <si>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</si>
  <si>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</si>
  <si>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</si>
  <si>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</si>
  <si>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</si>
  <si>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</si>
  <si>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</si>
  <si>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</si>
  <si>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</si>
  <si>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</si>
  <si>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</si>
  <si>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</si>
  <si>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</si>
  <si>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</si>
  <si>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</si>
  <si>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</si>
  <si>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</si>
  <si>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</si>
  <si>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</si>
  <si>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</si>
  <si>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</si>
  <si>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</si>
  <si>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</si>
  <si>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</si>
  <si>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</si>
  <si>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</si>
  <si>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</si>
  <si>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</si>
  <si>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</si>
  <si>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</si>
  <si>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</si>
  <si>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</si>
  <si>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</si>
  <si>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</si>
  <si>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</si>
  <si>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</si>
  <si>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</si>
  <si>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</si>
  <si>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</si>
  <si>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</si>
  <si>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</si>
  <si>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</si>
  <si>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</si>
  <si>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</si>
  <si>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</si>
  <si>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</si>
  <si>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</si>
  <si>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</si>
  <si>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</si>
  <si>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</si>
  <si>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</si>
  <si>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</si>
  <si>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</si>
  <si>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</si>
  <si>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</si>
  <si>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</si>
  <si>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</si>
  <si>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</si>
  <si>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</si>
  <si>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</si>
  <si>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</si>
  <si>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</si>
  <si>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</si>
  <si>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</si>
  <si>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</si>
  <si>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</si>
  <si>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</si>
  <si>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</si>
  <si>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</si>
  <si>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</si>
  <si>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</si>
  <si>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</si>
  <si>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</si>
  <si>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</si>
  <si>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</si>
  <si>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</si>
  <si>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</si>
  <si>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</si>
  <si>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</si>
  <si>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</si>
  <si>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</si>
  <si>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</si>
  <si>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</si>
  <si>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</si>
  <si>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</si>
  <si>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</si>
  <si>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</si>
  <si>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</si>
  <si>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</si>
  <si>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</si>
  <si>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</si>
  <si>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</si>
  <si>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</si>
  <si>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</si>
  <si>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</si>
  <si>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</si>
  <si>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</si>
  <si>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</si>
  <si>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</si>
  <si>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</si>
  <si>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</si>
  <si>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</si>
  <si>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</si>
  <si>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</si>
  <si>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</si>
  <si>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</si>
  <si>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</si>
  <si>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</si>
  <si>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</si>
  <si>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</si>
  <si>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</si>
  <si>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</si>
  <si>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</si>
  <si>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</si>
  <si>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</si>
  <si>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</si>
  <si>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</si>
  <si>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</si>
  <si>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</si>
  <si>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</si>
  <si>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</si>
  <si>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</si>
  <si>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</si>
  <si>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</si>
  <si>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</si>
  <si>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</si>
  <si>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</si>
  <si>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</si>
  <si>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</si>
  <si>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</si>
  <si>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</si>
  <si>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</si>
  <si>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</si>
  <si>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</si>
  <si>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</si>
  <si>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</si>
  <si>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</si>
  <si>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</si>
  <si>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</si>
  <si>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</si>
  <si>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</si>
  <si>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</si>
  <si>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</si>
  <si>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</si>
  <si>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</si>
  <si>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</si>
  <si>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</si>
  <si>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</si>
  <si>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</si>
  <si>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</si>
  <si>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</si>
  <si>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</si>
  <si>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</si>
  <si>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</si>
  <si>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</si>
  <si>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</si>
  <si>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</si>
  <si>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</si>
  <si>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</si>
  <si>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</si>
  <si>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</si>
  <si>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</si>
  <si>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</si>
  <si>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</si>
  <si>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</si>
  <si>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</si>
  <si>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</si>
  <si>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</si>
  <si>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</si>
  <si>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</si>
  <si>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</si>
  <si>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</si>
  <si>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</si>
  <si>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</si>
  <si>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</si>
  <si>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</si>
  <si>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</si>
  <si>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</si>
  <si>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</si>
  <si>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</si>
  <si>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</si>
  <si>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</si>
  <si>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</si>
  <si>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</si>
  <si>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</si>
  <si>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</si>
  <si>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</si>
  <si>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</si>
  <si>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</si>
  <si>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</si>
  <si>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</si>
  <si>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</si>
  <si>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</si>
  <si>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</si>
  <si>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</si>
  <si>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</si>
  <si>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</si>
  <si>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</si>
  <si>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</si>
  <si>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</si>
  <si>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</si>
  <si>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</si>
  <si>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</si>
  <si>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</si>
  <si>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</si>
  <si>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</si>
  <si>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</si>
  <si>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</si>
  <si>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</si>
  <si>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</si>
  <si>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</si>
  <si>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</si>
  <si>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</si>
  <si>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</si>
  <si>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</si>
  <si>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</si>
  <si>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</si>
  <si>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</si>
  <si>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</si>
  <si>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</si>
  <si>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</si>
  <si>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</si>
  <si>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</si>
  <si>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</si>
  <si>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</si>
  <si>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</si>
  <si>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</si>
  <si>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</si>
  <si>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</si>
  <si>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</si>
  <si>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</si>
  <si>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</si>
  <si>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</si>
  <si>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</si>
  <si>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</si>
  <si>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</si>
  <si>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</si>
  <si>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</si>
  <si>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</si>
  <si>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</si>
  <si>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</si>
  <si>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</si>
  <si>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</si>
  <si>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</si>
  <si>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</si>
  <si>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</si>
  <si>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</si>
  <si>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</si>
  <si>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</si>
  <si>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</si>
  <si>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</si>
  <si>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</si>
  <si>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</si>
  <si>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</si>
  <si>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</si>
  <si>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</si>
  <si>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</si>
  <si>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</si>
  <si>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</si>
  <si>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</si>
  <si>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</si>
  <si>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</si>
  <si>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</si>
  <si>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</si>
  <si>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</si>
  <si>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</si>
  <si>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</si>
  <si>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</si>
  <si>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</si>
  <si>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</si>
  <si>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</si>
  <si>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</si>
  <si>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</si>
  <si>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</si>
  <si>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</si>
  <si>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</si>
  <si>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</si>
  <si>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</si>
  <si>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</si>
  <si>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</si>
  <si>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</si>
  <si>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</si>
  <si>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</si>
  <si>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</si>
  <si>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</si>
  <si>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</si>
  <si>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</si>
  <si>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</si>
  <si>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</si>
  <si>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</si>
  <si>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</si>
  <si>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</si>
  <si>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</si>
  <si>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</si>
  <si>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</si>
  <si>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</si>
  <si>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</si>
  <si>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</si>
  <si>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</si>
  <si>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</si>
  <si>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</si>
  <si>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</si>
  <si>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</si>
  <si>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</si>
  <si>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</si>
  <si>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</si>
  <si>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</si>
  <si>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</si>
  <si>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</si>
  <si>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</si>
  <si>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</si>
  <si>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</si>
  <si>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</si>
  <si>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</si>
  <si>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</si>
  <si>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</si>
  <si>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</si>
  <si>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</si>
  <si>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</si>
  <si>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</si>
  <si>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</si>
  <si>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</si>
  <si>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</si>
  <si>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</si>
  <si>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</si>
  <si>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</si>
  <si>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</si>
  <si>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</si>
  <si>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</si>
  <si>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</si>
  <si>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</si>
  <si>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</si>
  <si>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</si>
  <si>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</si>
  <si>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</si>
  <si>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</si>
  <si>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</si>
  <si>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</si>
  <si>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</si>
  <si>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</si>
  <si>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</si>
  <si>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</si>
  <si>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</si>
  <si>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</si>
  <si>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</si>
  <si>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</si>
  <si>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</si>
  <si>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</si>
  <si>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</si>
  <si>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</si>
  <si>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</si>
  <si>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</si>
  <si>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</si>
  <si>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</si>
  <si>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</si>
  <si>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</si>
  <si>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</si>
  <si>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</si>
  <si>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</si>
  <si>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</si>
  <si>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</si>
  <si>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</si>
  <si>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</si>
  <si>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</si>
  <si>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</si>
  <si>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</si>
  <si>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</si>
  <si>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</si>
  <si>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</si>
  <si>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</si>
  <si>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</si>
  <si>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</si>
  <si>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</si>
  <si>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</si>
  <si>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</si>
  <si>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</si>
  <si>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</si>
  <si>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</si>
  <si>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</si>
  <si>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</si>
  <si>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</si>
  <si>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</si>
  <si>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</si>
  <si>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</si>
  <si>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</si>
  <si>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</si>
  <si>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</si>
  <si>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</si>
  <si>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</si>
  <si>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</si>
  <si>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</si>
  <si>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</si>
  <si>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</si>
  <si>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</si>
  <si>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</si>
  <si>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</si>
  <si>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</si>
  <si>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</si>
  <si>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</si>
  <si>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</si>
  <si>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</si>
  <si>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</si>
  <si>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</si>
  <si>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</si>
  <si>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</si>
  <si>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</si>
  <si>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</si>
  <si>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</si>
  <si>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</si>
  <si>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</si>
  <si>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</si>
  <si>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</si>
  <si>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</si>
  <si>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</si>
  <si>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</si>
  <si>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</si>
  <si>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</si>
  <si>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</si>
  <si>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</si>
  <si>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</si>
  <si>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</si>
  <si>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</si>
  <si>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</si>
  <si>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</si>
  <si>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</si>
  <si>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</si>
  <si>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</si>
  <si>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</si>
  <si>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</si>
  <si>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</si>
  <si>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</si>
  <si>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</si>
  <si>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</si>
  <si>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</si>
  <si>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</si>
  <si>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</si>
  <si>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</si>
  <si>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</si>
  <si>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</si>
  <si>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</si>
  <si>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</si>
  <si>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</si>
  <si>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</si>
  <si>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</si>
  <si>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</si>
  <si>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</si>
  <si>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</si>
  <si>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</si>
  <si>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</si>
  <si>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</si>
  <si>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</si>
  <si>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</si>
  <si>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</si>
  <si>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</si>
  <si>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</si>
  <si>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</si>
  <si>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</si>
  <si>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</si>
  <si>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</si>
  <si>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</si>
  <si>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</si>
  <si>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</si>
  <si>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</si>
  <si>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</si>
  <si>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</si>
  <si>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</si>
  <si>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</si>
  <si>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</si>
  <si>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</si>
  <si>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</si>
  <si>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</si>
  <si>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</si>
  <si>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</si>
  <si>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</si>
  <si>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</si>
  <si>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</si>
  <si>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</si>
  <si>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</si>
  <si>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</si>
  <si>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</si>
  <si>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</si>
  <si>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</si>
  <si>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</si>
  <si>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</si>
  <si>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</si>
  <si>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</si>
  <si>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</si>
  <si>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</si>
  <si>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</si>
  <si>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</si>
  <si>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</si>
  <si>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</si>
  <si>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</si>
  <si>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</si>
  <si>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</si>
  <si>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</si>
  <si>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</si>
  <si>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</si>
  <si>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</si>
  <si>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</si>
  <si>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</si>
  <si>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</si>
  <si>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</si>
  <si>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</si>
  <si>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</si>
  <si>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</si>
  <si>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</si>
  <si>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</si>
  <si>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</si>
  <si>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</si>
  <si>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</si>
  <si>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</si>
  <si>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</si>
  <si>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</si>
  <si>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</si>
  <si>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</si>
  <si>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</si>
  <si>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</si>
  <si>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</si>
  <si>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</si>
  <si>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</si>
  <si>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</si>
  <si>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</si>
  <si>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</si>
  <si>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</si>
  <si>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</si>
  <si>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</si>
  <si>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</si>
  <si>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</si>
  <si>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</si>
  <si>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</si>
  <si>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</si>
  <si>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</si>
  <si>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</si>
  <si>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</si>
  <si>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</si>
  <si>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</si>
  <si>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</si>
  <si>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</si>
  <si>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</si>
  <si>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</si>
  <si>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</si>
  <si>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</si>
  <si>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</si>
  <si>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</si>
  <si>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</si>
  <si>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</si>
  <si>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</si>
  <si>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</si>
  <si>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</si>
  <si>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</si>
  <si>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</si>
  <si>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</si>
  <si>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</si>
  <si>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</si>
  <si>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</si>
  <si>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</si>
  <si>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</si>
  <si>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</si>
  <si>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</si>
  <si>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</si>
  <si>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</si>
  <si>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</si>
  <si>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</si>
  <si>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</si>
  <si>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</si>
  <si>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</si>
  <si>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</si>
  <si>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</si>
  <si>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</si>
  <si>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</si>
  <si>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</si>
  <si>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</si>
  <si>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</si>
  <si>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</si>
  <si>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</si>
  <si>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</si>
  <si>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</si>
  <si>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</si>
  <si>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</si>
  <si>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</si>
  <si>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</si>
  <si>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</si>
  <si>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</si>
  <si>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</si>
  <si>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</si>
  <si>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</si>
  <si>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</si>
  <si>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</si>
  <si>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</si>
  <si>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</si>
  <si>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</si>
  <si>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</si>
  <si>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</si>
  <si>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</si>
  <si>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</si>
  <si>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</si>
  <si>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</si>
  <si>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</si>
  <si>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</si>
  <si>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</si>
  <si>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</si>
  <si>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</si>
  <si>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</si>
  <si>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</si>
  <si>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</si>
  <si>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</si>
  <si>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</si>
  <si>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</si>
  <si>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</si>
  <si>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</si>
  <si>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</si>
  <si>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</si>
  <si>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</si>
  <si>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</si>
  <si>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</si>
  <si>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</si>
  <si>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</si>
  <si>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</si>
  <si>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</si>
  <si>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</si>
  <si>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</si>
  <si>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</si>
  <si>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</si>
  <si>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</si>
  <si>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</si>
  <si>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</si>
  <si>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</si>
  <si>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</si>
  <si>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</si>
  <si>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</si>
  <si>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</si>
  <si>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</si>
  <si>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</si>
  <si>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</si>
  <si>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</si>
  <si>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</si>
  <si>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</si>
  <si>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</si>
  <si>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</si>
  <si>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</si>
  <si>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</si>
  <si>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</si>
  <si>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</si>
  <si>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</si>
  <si>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</si>
  <si>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</si>
  <si>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</si>
  <si>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</si>
  <si>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</si>
  <si>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</si>
  <si>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</si>
  <si>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</si>
  <si>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</si>
  <si>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</si>
  <si>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</si>
  <si>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</si>
  <si>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</si>
  <si>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</si>
  <si>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</si>
  <si>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</si>
  <si>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</si>
  <si>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</si>
  <si>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</si>
  <si>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</si>
  <si>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</si>
  <si>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</si>
  <si>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</si>
  <si>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</si>
  <si>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</si>
  <si>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</si>
  <si>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</si>
  <si>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</si>
  <si>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</si>
  <si>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</si>
  <si>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</si>
  <si>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</si>
  <si>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</si>
  <si>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</si>
  <si>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</si>
  <si>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</si>
  <si>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</si>
  <si>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</si>
  <si>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</si>
  <si>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</si>
  <si>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</si>
  <si>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</si>
  <si>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</si>
  <si>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</si>
  <si>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</si>
  <si>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</si>
  <si>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</si>
  <si>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</si>
  <si>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</si>
  <si>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</si>
  <si>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</si>
  <si>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</si>
  <si>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</si>
  <si>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</si>
  <si>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</si>
  <si>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</si>
  <si>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</si>
  <si>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</si>
  <si>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</si>
  <si>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</si>
  <si>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</si>
  <si>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</si>
  <si>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</si>
  <si>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</si>
  <si>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</si>
  <si>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</si>
  <si>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</si>
  <si>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</si>
  <si>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</si>
  <si>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</si>
  <si>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</si>
  <si>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</si>
  <si>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</si>
  <si>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</si>
  <si>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</si>
  <si>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</si>
  <si>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</si>
  <si>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</si>
  <si>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</si>
  <si>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</si>
  <si>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</si>
  <si>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</si>
  <si>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</si>
  <si>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</si>
  <si>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</si>
  <si>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</si>
  <si>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</si>
  <si>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</si>
  <si>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</si>
  <si>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</si>
  <si>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</si>
  <si>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</si>
  <si>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</si>
  <si>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</si>
  <si>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</si>
  <si>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</si>
  <si>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</si>
  <si>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</si>
  <si>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</si>
  <si>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</si>
  <si>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</si>
  <si>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</si>
  <si>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</si>
  <si>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</si>
  <si>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</si>
  <si>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</si>
  <si>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</si>
  <si>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</si>
  <si>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</si>
  <si>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</si>
  <si>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</si>
  <si>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</si>
  <si>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</si>
  <si>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</si>
  <si>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</si>
  <si>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</si>
  <si>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</si>
  <si>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</si>
  <si>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</si>
  <si>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</si>
  <si>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</si>
  <si>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</si>
  <si>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</si>
  <si>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</si>
  <si>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</si>
  <si>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</si>
  <si>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</si>
  <si>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</si>
  <si>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</si>
  <si>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</si>
  <si>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</si>
  <si>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</si>
  <si>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</si>
  <si>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</si>
  <si>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</si>
  <si>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</si>
  <si>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</si>
  <si>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</si>
  <si>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</si>
  <si>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</si>
  <si>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</si>
  <si>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</si>
  <si>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</si>
  <si>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</si>
  <si>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</si>
  <si>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</si>
  <si>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</si>
  <si>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</si>
  <si>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</si>
  <si>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</si>
  <si>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</si>
  <si>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</si>
  <si>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</si>
  <si>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</si>
  <si>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</si>
  <si>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</si>
  <si>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</si>
  <si>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</si>
  <si>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</si>
  <si>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</si>
  <si>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</si>
  <si>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</si>
  <si>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</si>
  <si>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</si>
  <si>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</si>
  <si>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</si>
  <si>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</si>
  <si>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</si>
  <si>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</si>
  <si>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</si>
  <si>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</si>
  <si>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</si>
  <si>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</si>
  <si>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</si>
  <si>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</si>
  <si>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</si>
  <si>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</si>
  <si>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</si>
  <si>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</si>
  <si>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</si>
  <si>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</si>
  <si>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</si>
  <si>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</si>
  <si>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</si>
  <si>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</si>
  <si>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</si>
  <si>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</si>
  <si>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</si>
  <si>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</si>
  <si>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</si>
  <si>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</si>
  <si>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</si>
  <si>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</si>
  <si>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</si>
  <si>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</si>
  <si>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</si>
  <si>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</si>
  <si>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</si>
  <si>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</si>
  <si>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</si>
  <si>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</si>
  <si>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</si>
  <si>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</si>
  <si>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</si>
  <si>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</si>
  <si>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</si>
  <si>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</si>
  <si>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</si>
  <si>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</si>
  <si>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</si>
  <si>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</si>
  <si>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</si>
  <si>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</si>
  <si>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</si>
  <si>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</si>
  <si>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</si>
  <si>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</si>
  <si>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</si>
  <si>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</si>
  <si>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</si>
  <si>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</si>
  <si>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</si>
  <si>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</si>
  <si>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</si>
  <si>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</si>
  <si>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</si>
  <si>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</si>
  <si>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</si>
  <si>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</si>
  <si>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</si>
  <si>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</si>
  <si>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</si>
  <si>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</si>
  <si>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</si>
  <si>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</si>
  <si>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</si>
  <si>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</si>
  <si>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</si>
  <si>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</si>
  <si>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</si>
  <si>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</si>
  <si>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</si>
  <si>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</si>
  <si>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</si>
  <si>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</si>
  <si>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</si>
  <si>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</si>
  <si>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</si>
  <si>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</si>
  <si>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</si>
  <si>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</si>
  <si>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</si>
  <si>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</si>
  <si>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</si>
  <si>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</si>
  <si>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</si>
  <si>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</si>
  <si>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</si>
  <si>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</si>
  <si>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</si>
  <si>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</si>
  <si>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</si>
  <si>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</si>
  <si>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</si>
  <si>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</si>
  <si>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</si>
  <si>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</si>
  <si>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</si>
  <si>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</si>
  <si>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</si>
  <si>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</si>
  <si>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</si>
  <si>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</si>
  <si>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</si>
  <si>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</si>
  <si>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</si>
  <si>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</si>
  <si>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</si>
  <si>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</si>
  <si>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</si>
  <si>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</si>
  <si>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</si>
  <si>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</si>
  <si>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</si>
  <si>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</si>
  <si>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</si>
  <si>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</si>
  <si>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</si>
  <si>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</si>
  <si>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</si>
  <si>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</si>
  <si>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</si>
  <si>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</si>
  <si>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</si>
  <si>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</si>
  <si>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</si>
  <si>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</si>
  <si>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</si>
  <si>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</si>
  <si>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</si>
  <si>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</si>
  <si>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</si>
  <si>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</si>
  <si>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</si>
  <si>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</si>
  <si>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</si>
  <si>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</si>
  <si>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</si>
  <si>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</si>
  <si>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</si>
  <si>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</si>
  <si>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</si>
  <si>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</si>
  <si>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</si>
  <si>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</si>
  <si>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</si>
  <si>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</si>
  <si>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</si>
  <si>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</si>
  <si>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</si>
  <si>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</si>
  <si>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</si>
  <si>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</si>
  <si>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</si>
  <si>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</si>
  <si>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</si>
  <si>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</si>
  <si>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</si>
  <si>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</si>
  <si>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</si>
  <si>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</si>
  <si>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</si>
  <si>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</si>
  <si>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</si>
  <si>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</si>
  <si>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</si>
  <si>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</si>
  <si>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</si>
  <si>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</si>
  <si>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</si>
  <si>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</si>
  <si>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</si>
  <si>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</si>
  <si>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</si>
  <si>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</si>
  <si>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</si>
  <si>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</si>
  <si>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</si>
  <si>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</si>
  <si>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</si>
  <si>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</si>
  <si>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</si>
  <si>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</si>
  <si>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</si>
  <si>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</si>
  <si>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</si>
  <si>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</si>
  <si>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</si>
  <si>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</si>
  <si>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</si>
  <si>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</si>
  <si>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</si>
  <si>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</si>
  <si>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</si>
  <si>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</si>
  <si>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</si>
  <si>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</si>
  <si>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</si>
  <si>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</si>
  <si>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</si>
  <si>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</si>
  <si>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</si>
  <si>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</si>
  <si>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</si>
  <si>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</si>
  <si>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</si>
  <si>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</si>
  <si>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</si>
  <si>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</si>
  <si>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</si>
  <si>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</si>
  <si>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</si>
  <si>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</si>
  <si>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</si>
  <si>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</si>
  <si>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</si>
  <si>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</si>
  <si>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</si>
  <si>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</si>
  <si>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</si>
  <si>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</si>
  <si>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</si>
  <si>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</si>
  <si>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</si>
  <si>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</si>
  <si>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</si>
  <si>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</si>
  <si>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</si>
  <si>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</si>
  <si>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</si>
  <si>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</si>
  <si>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</si>
  <si>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</si>
  <si>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</si>
  <si>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</si>
  <si>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</si>
  <si>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</si>
  <si>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</si>
  <si>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</si>
  <si>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</si>
  <si>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</si>
  <si>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</si>
  <si>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</si>
  <si>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</si>
  <si>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</si>
  <si>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</si>
  <si>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</si>
  <si>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</si>
  <si>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</si>
  <si>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</si>
  <si>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</si>
  <si>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</si>
  <si>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</si>
  <si>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</si>
  <si>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</si>
  <si>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</si>
  <si>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</si>
  <si>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</si>
  <si>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</si>
  <si>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</si>
  <si>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</si>
  <si>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</si>
  <si>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</si>
  <si>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</si>
  <si>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</si>
  <si>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</si>
  <si>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</si>
  <si>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</si>
  <si>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</si>
  <si>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</si>
  <si>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</si>
  <si>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</si>
  <si>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</si>
  <si>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</si>
  <si>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</si>
  <si>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</si>
  <si>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</si>
  <si>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</si>
  <si>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</si>
  <si>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</si>
  <si>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</si>
  <si>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</si>
  <si>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</si>
  <si>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</si>
  <si>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</si>
  <si>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</si>
  <si>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</si>
  <si>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</si>
  <si>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</si>
  <si>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</si>
  <si>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</si>
  <si>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</si>
  <si>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</si>
  <si>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</si>
  <si>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</si>
  <si>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</si>
  <si>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</si>
  <si>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</si>
  <si>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</si>
  <si>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</si>
  <si>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</si>
  <si>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</si>
  <si>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</si>
  <si>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</si>
  <si>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</si>
  <si>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</si>
  <si>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</si>
  <si>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</si>
  <si>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</si>
  <si>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</si>
  <si>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</si>
  <si>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</si>
  <si>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</si>
  <si>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</si>
  <si>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</si>
  <si>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</si>
  <si>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</si>
  <si>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</si>
  <si>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</si>
  <si>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</si>
  <si>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</si>
  <si>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</si>
  <si>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</si>
  <si>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</si>
  <si>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</si>
  <si>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</si>
  <si>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</si>
  <si>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</si>
  <si>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</si>
  <si>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</si>
  <si>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</si>
  <si>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</si>
  <si>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</si>
  <si>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</si>
  <si>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</si>
  <si>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</si>
  <si>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</si>
  <si>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</si>
  <si>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</si>
  <si>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</si>
  <si>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</si>
  <si>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</si>
  <si>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</si>
  <si>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</si>
  <si>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</si>
  <si>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</si>
  <si>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</si>
  <si>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</si>
  <si>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</si>
  <si>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</si>
  <si>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</si>
  <si>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</si>
  <si>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</si>
  <si>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</si>
  <si>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</si>
  <si>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</si>
  <si>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</si>
  <si>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</si>
  <si>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</si>
  <si>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</si>
  <si>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</si>
  <si>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</si>
  <si>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</si>
  <si>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</si>
  <si>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</si>
  <si>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</si>
  <si>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</si>
  <si>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</si>
  <si>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</si>
  <si>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</si>
  <si>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</si>
  <si>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</si>
  <si>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</si>
  <si>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</si>
  <si>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</si>
  <si>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</si>
  <si>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</si>
  <si>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</si>
  <si>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</si>
  <si>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</si>
  <si>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</si>
  <si>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</si>
  <si>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</si>
  <si>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</si>
  <si>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</si>
  <si>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</si>
  <si>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</si>
  <si>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</si>
  <si>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</si>
  <si>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</si>
  <si>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</si>
  <si>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</si>
  <si>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</si>
  <si>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</si>
  <si>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</si>
  <si>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</si>
  <si>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</si>
  <si>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</si>
  <si>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</si>
  <si>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</si>
  <si>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</si>
  <si>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</si>
  <si>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</si>
  <si>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</si>
  <si>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</si>
  <si>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</si>
  <si>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</si>
  <si>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</si>
  <si>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</si>
  <si>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</si>
  <si>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</si>
  <si>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</si>
  <si>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</si>
  <si>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</si>
  <si>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</si>
  <si>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</si>
  <si>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</si>
  <si>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</si>
  <si>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</si>
  <si>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</si>
  <si>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</si>
  <si>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</si>
  <si>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</si>
  <si>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</si>
  <si>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</si>
  <si>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</si>
  <si>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</si>
  <si>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</si>
  <si>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</si>
  <si>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</si>
  <si>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</si>
  <si>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</si>
  <si>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</si>
  <si>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</si>
  <si>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</si>
  <si>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</si>
  <si>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</si>
  <si>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</si>
  <si>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</si>
  <si>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</si>
  <si>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</si>
  <si>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</si>
  <si>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</si>
  <si>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</si>
  <si>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</si>
  <si>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</si>
  <si>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</si>
  <si>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</si>
  <si>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</si>
  <si>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</si>
  <si>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</si>
  <si>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</si>
  <si>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</si>
  <si>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</si>
  <si>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</si>
  <si>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</si>
  <si>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</si>
  <si>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</si>
  <si>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</si>
  <si>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</si>
  <si>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</si>
  <si>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</si>
  <si>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</si>
  <si>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</si>
  <si>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</si>
  <si>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</si>
  <si>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</si>
  <si>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</si>
  <si>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</si>
  <si>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</si>
  <si>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</si>
  <si>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</si>
  <si>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</si>
  <si>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</si>
  <si>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</si>
  <si>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</si>
  <si>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</si>
  <si>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</si>
  <si>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</si>
  <si>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</si>
  <si>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</si>
  <si>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</si>
  <si>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</si>
  <si>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</si>
  <si>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</si>
  <si>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</si>
  <si>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</si>
  <si>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</si>
  <si>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</si>
  <si>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</si>
  <si>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</si>
  <si>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</si>
  <si>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</si>
  <si>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</si>
  <si>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</si>
  <si>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</si>
  <si>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</si>
  <si>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</si>
  <si>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</si>
  <si>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</si>
  <si>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</si>
  <si>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</si>
  <si>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</si>
  <si>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</si>
  <si>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</si>
  <si>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</si>
  <si>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</si>
  <si>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</si>
  <si>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</si>
  <si>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</si>
  <si>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</si>
  <si>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</si>
  <si>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</si>
  <si>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</si>
  <si>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</si>
  <si>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</si>
  <si>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</si>
  <si>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</si>
  <si>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</si>
  <si>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</si>
  <si>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</si>
  <si>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</si>
  <si>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</si>
  <si>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</si>
  <si>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</si>
  <si>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</si>
  <si>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</si>
  <si>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</si>
  <si>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</si>
  <si>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</si>
  <si>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</si>
  <si>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</si>
  <si>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</si>
  <si>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</si>
  <si>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</si>
  <si>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</si>
  <si>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</si>
  <si>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</si>
  <si>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</si>
  <si>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</si>
  <si>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</si>
  <si>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</si>
  <si>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</si>
  <si>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</si>
  <si>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</si>
  <si>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</si>
  <si>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</si>
  <si>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</si>
  <si>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</si>
  <si>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</si>
  <si>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</si>
  <si>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</si>
  <si>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</si>
  <si>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</si>
  <si>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</si>
  <si>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</si>
  <si>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</si>
  <si>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</si>
  <si>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</si>
  <si>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</si>
  <si>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</si>
  <si>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</si>
  <si>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</si>
  <si>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</si>
  <si>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</si>
  <si>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</si>
  <si>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</si>
  <si>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</si>
  <si>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</si>
  <si>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</si>
  <si>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</si>
  <si>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</si>
  <si>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</si>
  <si>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</si>
  <si>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</si>
  <si>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</si>
  <si>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</si>
  <si>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</si>
  <si>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</si>
  <si>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</si>
  <si>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</si>
  <si>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</si>
  <si>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</si>
  <si>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</si>
  <si>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</si>
  <si>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</si>
  <si>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</si>
  <si>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</si>
  <si>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</si>
  <si>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</si>
  <si>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</si>
  <si>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</si>
  <si>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</si>
  <si>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</si>
  <si>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</si>
  <si>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</si>
  <si>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</si>
  <si>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</si>
  <si>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</si>
  <si>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</si>
  <si>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</si>
  <si>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</si>
  <si>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</si>
  <si>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</si>
  <si>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</si>
  <si>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</si>
  <si>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</si>
  <si>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</si>
  <si>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</si>
  <si>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</si>
  <si>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</si>
  <si>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</si>
  <si>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</si>
  <si>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</si>
  <si>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</si>
  <si>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</si>
  <si>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</si>
  <si>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</si>
  <si>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</si>
  <si>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</si>
  <si>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</si>
  <si>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</si>
  <si>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</si>
  <si>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</si>
  <si>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</si>
  <si>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</si>
  <si>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</si>
  <si>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</si>
  <si>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</si>
  <si>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</si>
  <si>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</si>
  <si>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</si>
  <si>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</si>
  <si>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</si>
  <si>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</si>
  <si>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</si>
  <si>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</si>
  <si>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</si>
  <si>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</si>
  <si>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</si>
  <si>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</si>
  <si>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</si>
  <si>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</si>
  <si>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</si>
  <si>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</si>
  <si>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</si>
  <si>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</si>
  <si>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</si>
  <si>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</si>
  <si>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</si>
  <si>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</si>
  <si>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</si>
  <si>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</si>
  <si>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</si>
  <si>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</si>
  <si>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</si>
  <si>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</si>
  <si>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</si>
  <si>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</si>
  <si>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</si>
  <si>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</si>
  <si>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</si>
  <si>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</si>
  <si>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</si>
  <si>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</si>
  <si>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</si>
  <si>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</si>
  <si>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</si>
  <si>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</si>
  <si>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</si>
  <si>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</si>
  <si>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</si>
  <si>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</si>
  <si>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</si>
  <si>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</si>
  <si>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</si>
  <si>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</si>
  <si>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</si>
  <si>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</si>
  <si>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</si>
  <si>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</si>
  <si>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</si>
  <si>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</si>
  <si>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</si>
  <si>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</si>
  <si>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</si>
  <si>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</si>
  <si>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</si>
  <si>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</si>
  <si>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</si>
  <si>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</si>
  <si>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</si>
  <si>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</si>
  <si>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</si>
  <si>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</si>
  <si>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</si>
  <si>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</si>
  <si>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</si>
  <si>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</si>
  <si>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</si>
  <si>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</si>
  <si>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</si>
  <si>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</si>
  <si>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</si>
  <si>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</si>
  <si>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</si>
  <si>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</si>
  <si>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</si>
  <si>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</si>
  <si>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</si>
  <si>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</si>
  <si>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</si>
  <si>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</si>
  <si>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</si>
  <si>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</si>
  <si>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</si>
  <si>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</si>
  <si>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</si>
  <si>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</si>
  <si>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</si>
  <si>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</si>
  <si>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</si>
  <si>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</si>
  <si>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</si>
  <si>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</si>
  <si>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</si>
  <si>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</si>
  <si>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</si>
  <si>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</si>
  <si>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</si>
  <si>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</si>
  <si>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</si>
  <si>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</si>
  <si>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</si>
  <si>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</si>
  <si>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</si>
  <si>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</si>
  <si>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</si>
  <si>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</si>
  <si>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</si>
  <si>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</si>
  <si>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</si>
  <si>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</si>
  <si>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</si>
  <si>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</si>
  <si>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</si>
  <si>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</si>
  <si>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</si>
  <si>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</si>
  <si>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</si>
  <si>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</si>
  <si>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</si>
  <si>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</si>
  <si>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</si>
  <si>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</si>
  <si>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</si>
  <si>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</si>
  <si>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</si>
  <si>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</si>
  <si>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</si>
  <si>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</si>
  <si>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</si>
  <si>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</si>
  <si>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</si>
  <si>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</si>
  <si>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</si>
  <si>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</si>
  <si>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</si>
  <si>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</si>
  <si>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</si>
  <si>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</si>
  <si>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</si>
  <si>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</si>
  <si>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</si>
  <si>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</si>
  <si>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</si>
  <si>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</si>
  <si>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</si>
  <si>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</si>
  <si>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</si>
  <si>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</si>
  <si>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</si>
  <si>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</si>
  <si>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</si>
  <si>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</si>
  <si>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</si>
  <si>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</si>
  <si>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</si>
  <si>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</si>
  <si>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</si>
  <si>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</si>
  <si>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</si>
  <si>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</si>
  <si>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</si>
  <si>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</si>
  <si>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</si>
  <si>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</si>
  <si>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</si>
  <si>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</si>
  <si>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</si>
  <si>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</si>
  <si>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</si>
  <si>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</si>
  <si>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</si>
  <si>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</si>
  <si>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</si>
  <si>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</si>
  <si>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</si>
  <si>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</si>
  <si>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</si>
  <si>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</si>
  <si>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</si>
  <si>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</si>
  <si>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</si>
  <si>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</si>
  <si>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</si>
  <si>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</si>
  <si>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</si>
  <si>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</si>
  <si>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</si>
  <si>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</si>
  <si>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</si>
  <si>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</si>
  <si>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</si>
  <si>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</si>
  <si>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</si>
  <si>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</si>
  <si>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</si>
  <si>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</si>
  <si>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</si>
  <si>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</si>
  <si>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</si>
  <si>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</si>
  <si>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</si>
  <si>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</si>
  <si>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</si>
  <si>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</si>
  <si>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</si>
  <si>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</si>
  <si>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</si>
  <si>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</si>
  <si>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</si>
  <si>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</si>
  <si>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</si>
  <si>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</si>
  <si>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</si>
  <si>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</si>
  <si>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</si>
  <si>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</si>
  <si>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</si>
  <si>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</si>
  <si>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</si>
  <si>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</si>
  <si>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</si>
  <si>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</si>
  <si>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</si>
  <si>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</si>
  <si>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</si>
  <si>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</si>
  <si>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</si>
  <si>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</si>
  <si>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</si>
  <si>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</si>
  <si>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</si>
  <si>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</si>
  <si>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</si>
  <si>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</si>
  <si>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</si>
  <si>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</si>
  <si>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</si>
  <si>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</si>
  <si>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</si>
  <si>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</si>
  <si>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</si>
  <si>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</si>
  <si>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</si>
  <si>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</si>
  <si>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</si>
  <si>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</si>
  <si>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</si>
  <si>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</si>
  <si>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</si>
  <si>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</si>
  <si>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</si>
  <si>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</si>
  <si>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</si>
  <si>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</si>
  <si>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</si>
  <si>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</si>
  <si>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</si>
  <si>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</si>
  <si>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</si>
  <si>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</si>
  <si>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</si>
  <si>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</si>
  <si>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</si>
  <si>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</si>
  <si>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</si>
  <si>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</si>
  <si>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</si>
  <si>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</si>
  <si>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</si>
  <si>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</si>
  <si>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</si>
  <si>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</si>
  <si>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</si>
  <si>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</si>
  <si>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</si>
  <si>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</si>
  <si>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</si>
  <si>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</si>
  <si>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</si>
  <si>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</si>
  <si>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</si>
  <si>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</si>
  <si>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</si>
  <si>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</si>
  <si>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</si>
  <si>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</si>
  <si>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</si>
  <si>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</si>
  <si>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</si>
  <si>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</si>
  <si>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</si>
  <si>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</si>
  <si>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</si>
  <si>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</si>
  <si>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</si>
  <si>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</si>
  <si>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</si>
  <si>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</si>
  <si>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</si>
  <si>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</si>
  <si>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</si>
  <si>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</si>
  <si>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</si>
  <si>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</si>
  <si>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</si>
  <si>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</si>
  <si>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</si>
  <si>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</si>
  <si>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</si>
  <si>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</si>
  <si>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</si>
  <si>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</si>
  <si>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</si>
  <si>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</si>
  <si>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</si>
  <si>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</si>
  <si>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</si>
  <si>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</si>
  <si>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</si>
  <si>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</si>
  <si>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</si>
  <si>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</si>
  <si>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</si>
  <si>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</si>
  <si>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</si>
  <si>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</si>
  <si>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</si>
  <si>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</si>
  <si>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</si>
  <si>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</si>
  <si>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</si>
  <si>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</si>
  <si>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</si>
  <si>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</si>
  <si>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</si>
  <si>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</si>
  <si>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</si>
  <si>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</si>
  <si>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</si>
  <si>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</si>
  <si>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</si>
  <si>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</si>
  <si>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</si>
  <si>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</si>
  <si>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</si>
  <si>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</si>
  <si>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</si>
  <si>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</si>
  <si>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</si>
  <si>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</si>
  <si>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</si>
  <si>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</si>
  <si>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</si>
  <si>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</si>
  <si>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</si>
  <si>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</si>
  <si>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</si>
  <si>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</si>
  <si>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</si>
  <si>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</si>
  <si>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</si>
  <si>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</si>
  <si>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</si>
  <si>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</si>
  <si>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</si>
  <si>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</si>
  <si>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</si>
  <si>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</si>
  <si>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</si>
  <si>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</si>
  <si>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</si>
  <si>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</si>
  <si>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</si>
  <si>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</si>
  <si>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</si>
  <si>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</si>
  <si>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</si>
  <si>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</si>
  <si>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</si>
  <si>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</si>
  <si>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</si>
  <si>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</si>
  <si>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</si>
  <si>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</si>
  <si>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</si>
  <si>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</si>
  <si>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</si>
  <si>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</si>
  <si>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</si>
  <si>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</si>
  <si>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</si>
  <si>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</si>
  <si>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</si>
  <si>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</si>
  <si>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</si>
  <si>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</si>
  <si>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</si>
  <si>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</si>
  <si>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</si>
  <si>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</si>
  <si>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</si>
  <si>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</si>
  <si>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</si>
  <si>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</si>
  <si>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</si>
  <si>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</si>
  <si>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</si>
  <si>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</si>
  <si>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</si>
  <si>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</si>
  <si>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</si>
  <si>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</si>
  <si>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</si>
  <si>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</si>
  <si>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</si>
  <si>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</si>
  <si>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</si>
  <si>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</si>
  <si>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</si>
  <si>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</si>
  <si>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</si>
  <si>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</si>
  <si>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</si>
  <si>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</si>
  <si>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</si>
  <si>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</si>
  <si>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</si>
  <si>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</si>
  <si>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</si>
  <si>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</si>
  <si>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</si>
  <si>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</si>
  <si>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</si>
  <si>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</si>
  <si>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</si>
  <si>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</si>
  <si>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</si>
  <si>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</si>
  <si>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</si>
  <si>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</si>
  <si>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</si>
  <si>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</si>
  <si>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</si>
  <si>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</si>
  <si>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</si>
  <si>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</si>
  <si>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</si>
  <si>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</si>
  <si>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</si>
  <si>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</si>
  <si>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</si>
  <si>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</si>
  <si>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</si>
  <si>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</si>
  <si>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</si>
  <si>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</si>
  <si>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</si>
  <si>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</si>
  <si>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</si>
  <si>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</si>
  <si>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</si>
  <si>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</si>
  <si>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</si>
  <si>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</si>
  <si>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</si>
  <si>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</si>
  <si>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</si>
  <si>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</si>
  <si>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</si>
  <si>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</si>
  <si>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</si>
  <si>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</si>
  <si>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</si>
  <si>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</si>
  <si>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</si>
  <si>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</si>
  <si>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</si>
  <si>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</si>
  <si>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</si>
  <si>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</si>
  <si>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</si>
  <si>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</si>
  <si>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</si>
  <si>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</si>
  <si>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</si>
  <si>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</si>
  <si>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</si>
  <si>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</si>
  <si>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</si>
  <si>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</si>
  <si>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</si>
  <si>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</si>
  <si>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</si>
  <si>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</si>
  <si>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</si>
  <si>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</si>
  <si>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</si>
  <si>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</si>
  <si>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</si>
  <si>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</si>
  <si>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</si>
  <si>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</si>
  <si>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</si>
  <si>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</si>
  <si>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</si>
  <si>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</si>
  <si>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</si>
  <si>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</si>
  <si>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</si>
  <si>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</si>
  <si>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</si>
  <si>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</si>
  <si>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</si>
  <si>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</si>
  <si>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</si>
  <si>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</si>
  <si>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</si>
  <si>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</si>
  <si>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</si>
  <si>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</si>
  <si>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</si>
  <si>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</si>
  <si>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</si>
  <si>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</si>
  <si>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</si>
  <si>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</si>
  <si>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</si>
  <si>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</si>
  <si>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</si>
  <si>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</si>
  <si>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</si>
  <si>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</si>
  <si>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</si>
  <si>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</si>
  <si>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</si>
  <si>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</si>
  <si>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</si>
  <si>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</si>
  <si>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</si>
  <si>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</si>
  <si>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</si>
  <si>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</si>
  <si>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</si>
  <si>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</si>
  <si>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</si>
  <si>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</si>
  <si>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</si>
  <si>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</si>
  <si>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</si>
  <si>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</si>
  <si>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</si>
  <si>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</si>
  <si>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</si>
  <si>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</si>
  <si>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</si>
  <si>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</si>
  <si>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</si>
  <si>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</si>
  <si>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</si>
  <si>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</si>
  <si>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</si>
  <si>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</si>
  <si>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</si>
  <si>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</si>
  <si>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</si>
  <si>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</si>
  <si>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</si>
  <si>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</si>
  <si>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</si>
  <si>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</si>
  <si>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</si>
  <si>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</si>
  <si>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</si>
  <si>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</si>
  <si>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</si>
  <si>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</si>
  <si>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</si>
  <si>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</si>
  <si>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</si>
  <si>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</si>
  <si>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</si>
  <si>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</si>
  <si>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</si>
  <si>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</si>
  <si>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</si>
  <si>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</si>
  <si>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</si>
  <si>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</si>
  <si>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</si>
  <si>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</si>
  <si>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</si>
  <si>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</si>
  <si>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</si>
  <si>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</si>
  <si>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</si>
  <si>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</si>
  <si>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</si>
  <si>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</si>
  <si>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</si>
  <si>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</si>
  <si>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</si>
  <si>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</si>
  <si>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</si>
  <si>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</si>
  <si>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</si>
  <si>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</si>
  <si>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</si>
  <si>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</si>
  <si>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</si>
  <si>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</si>
  <si>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</si>
  <si>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</si>
  <si>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</si>
  <si>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</si>
  <si>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</si>
  <si>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</si>
  <si>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</si>
  <si>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</si>
  <si>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</si>
  <si>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</si>
  <si>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</si>
  <si>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</si>
  <si>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</si>
  <si>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</si>
  <si>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</si>
  <si>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</si>
  <si>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</si>
  <si>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</si>
  <si>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</si>
  <si>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</si>
  <si>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</si>
  <si>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</si>
  <si>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</si>
  <si>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</si>
  <si>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</si>
  <si>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</si>
  <si>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</si>
  <si>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</si>
  <si>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</si>
  <si>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</si>
  <si>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</si>
  <si>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</si>
  <si>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</si>
  <si>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</si>
  <si>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</si>
  <si>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</si>
  <si>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</si>
  <si>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</si>
  <si>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</si>
  <si>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</si>
  <si>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</si>
  <si>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</si>
  <si>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</si>
  <si>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</si>
  <si>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</si>
  <si>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</si>
  <si>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</si>
  <si>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</si>
  <si>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</si>
  <si>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</si>
  <si>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</si>
  <si>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</si>
  <si>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</si>
  <si>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</si>
  <si>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</si>
  <si>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</si>
  <si>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</si>
  <si>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</si>
  <si>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</si>
  <si>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</si>
  <si>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</si>
  <si>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</si>
  <si>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</si>
  <si>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</si>
  <si>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</si>
  <si>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</si>
  <si>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</si>
  <si>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</si>
  <si>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</si>
  <si>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</si>
  <si>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</si>
  <si>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</si>
  <si>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</si>
  <si>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</si>
  <si>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</si>
  <si>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</si>
  <si>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</si>
  <si>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</si>
  <si>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</si>
  <si>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</si>
  <si>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</si>
  <si>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</si>
  <si>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</si>
  <si>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</si>
  <si>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</si>
  <si>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</si>
  <si>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</si>
  <si>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</si>
  <si>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</si>
  <si>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</si>
  <si>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</si>
  <si>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</si>
  <si>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</si>
  <si>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</si>
  <si>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</si>
  <si>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</si>
  <si>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</si>
  <si>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</si>
  <si>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</si>
  <si>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</si>
  <si>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</si>
  <si>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</si>
  <si>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</si>
  <si>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</si>
  <si>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</si>
  <si>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</si>
  <si>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</si>
  <si>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</si>
  <si>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</si>
  <si>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</si>
  <si>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</si>
  <si>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</si>
  <si>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</si>
  <si>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</si>
  <si>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</si>
  <si>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</si>
  <si>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</si>
  <si>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</si>
  <si>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</si>
  <si>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</si>
  <si>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</si>
  <si>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</si>
  <si>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</si>
  <si>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</si>
  <si>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</si>
  <si>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</si>
  <si>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</si>
  <si>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</si>
  <si>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</si>
  <si>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</si>
  <si>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</si>
  <si>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</si>
  <si>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</si>
  <si>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</si>
  <si>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</si>
  <si>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</si>
  <si>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</si>
  <si>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</si>
  <si>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</si>
  <si>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</si>
  <si>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</si>
  <si>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</si>
  <si>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</si>
  <si>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</si>
  <si>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</si>
  <si>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</si>
  <si>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</si>
  <si>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</si>
  <si>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</si>
  <si>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</si>
  <si>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</si>
  <si>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</si>
  <si>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</si>
  <si>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</si>
  <si>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</si>
  <si>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</si>
  <si>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</si>
  <si>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</si>
  <si>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</si>
  <si>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</si>
  <si>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</si>
  <si>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</si>
  <si>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</si>
  <si>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</si>
  <si>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</si>
  <si>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</si>
  <si>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</si>
  <si>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</si>
  <si>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</si>
  <si>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</si>
  <si>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</si>
  <si>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</si>
  <si>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</si>
  <si>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</si>
  <si>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</si>
  <si>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</si>
  <si>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</si>
  <si>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</si>
  <si>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</si>
  <si>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</si>
  <si>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</si>
  <si>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</si>
  <si>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</si>
  <si>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</si>
  <si>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</si>
  <si>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</si>
  <si>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</si>
  <si>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</si>
  <si>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</si>
  <si>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</si>
  <si>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</si>
  <si>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</si>
  <si>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</si>
  <si>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</si>
  <si>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</si>
  <si>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</si>
  <si>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</si>
  <si>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</si>
  <si>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</si>
  <si>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</si>
  <si>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</si>
  <si>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</si>
  <si>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</si>
  <si>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</si>
  <si>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</si>
  <si>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</si>
  <si>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</si>
  <si>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</si>
  <si>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</si>
  <si>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</si>
  <si>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</si>
  <si>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</si>
  <si>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</si>
  <si>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</si>
  <si>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</si>
  <si>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</si>
  <si>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</si>
  <si>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</si>
  <si>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</si>
  <si>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</si>
  <si>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</si>
  <si>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</si>
  <si>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</si>
  <si>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</si>
  <si>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</si>
  <si>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</si>
  <si>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</si>
  <si>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</si>
  <si>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</si>
  <si>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</si>
  <si>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</si>
  <si>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</si>
  <si>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</si>
  <si>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</si>
  <si>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</si>
  <si>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</si>
  <si>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</si>
  <si>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</si>
  <si>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</si>
  <si>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</si>
  <si>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</si>
  <si>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</si>
  <si>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</si>
  <si>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</si>
  <si>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</si>
  <si>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</si>
  <si>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</si>
  <si>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</si>
  <si>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</si>
  <si>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</si>
  <si>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</si>
  <si>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</si>
  <si>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</si>
  <si>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</si>
  <si>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</si>
  <si>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</si>
  <si>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</si>
  <si>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</si>
  <si>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</si>
  <si>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</si>
  <si>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</si>
  <si>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</si>
  <si>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</si>
  <si>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</si>
  <si>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</si>
  <si>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</si>
  <si>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</si>
  <si>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</si>
  <si>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</si>
  <si>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</si>
  <si>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</si>
  <si>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</si>
  <si>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</si>
  <si>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</si>
  <si>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</si>
  <si>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</si>
  <si>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</si>
  <si>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</si>
  <si>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</si>
  <si>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</si>
  <si>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</si>
  <si>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</si>
  <si>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</si>
  <si>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</si>
  <si>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</si>
  <si>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</si>
  <si>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</si>
  <si>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</si>
  <si>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</si>
  <si>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</si>
  <si>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</si>
  <si>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</si>
  <si>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</si>
  <si>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</si>
  <si>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</si>
  <si>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</si>
  <si>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</si>
  <si>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</si>
  <si>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</si>
  <si>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</si>
  <si>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</si>
  <si>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</si>
  <si>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</si>
  <si>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</si>
  <si>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</si>
  <si>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</si>
  <si>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</si>
  <si>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</si>
  <si>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</si>
  <si>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</si>
  <si>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</si>
  <si>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</si>
  <si>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</si>
  <si>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</si>
  <si>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</si>
  <si>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</si>
  <si>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</si>
  <si>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</si>
  <si>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</si>
  <si>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</si>
  <si>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</si>
  <si>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</si>
  <si>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</si>
  <si>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</si>
  <si>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</si>
  <si>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</si>
  <si>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</si>
  <si>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</si>
  <si>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</si>
  <si>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</si>
  <si>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</si>
  <si>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</si>
  <si>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</si>
  <si>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</si>
  <si>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</si>
  <si>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</si>
  <si>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</si>
  <si>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</si>
  <si>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</si>
  <si>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</si>
  <si>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</si>
  <si>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</si>
  <si>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</si>
  <si>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</si>
  <si>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</si>
  <si>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</si>
  <si>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</si>
  <si>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</si>
  <si>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</si>
  <si>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</si>
  <si>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</si>
  <si>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</si>
  <si>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</si>
  <si>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</si>
  <si>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</si>
  <si>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</si>
  <si>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</si>
  <si>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</si>
  <si>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</si>
  <si>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</si>
  <si>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</si>
  <si>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</si>
  <si>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</si>
  <si>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</si>
  <si>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</si>
  <si>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</si>
  <si>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</si>
  <si>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</si>
  <si>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</si>
  <si>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</si>
  <si>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</si>
  <si>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</si>
  <si>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</si>
  <si>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</si>
  <si>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</si>
  <si>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</si>
  <si>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</si>
  <si>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</si>
  <si>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</si>
  <si>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</si>
  <si>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</si>
  <si>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</si>
  <si>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</si>
  <si>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</si>
  <si>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</si>
  <si>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</si>
  <si>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</si>
  <si>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</si>
  <si>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</si>
  <si>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</si>
  <si>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</si>
  <si>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</si>
  <si>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</si>
  <si>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</si>
  <si>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</si>
  <si>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</si>
  <si>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</si>
  <si>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</si>
  <si>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</si>
  <si>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</si>
  <si>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</si>
  <si>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</si>
  <si>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</si>
  <si>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</si>
  <si>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</si>
  <si>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</si>
  <si>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</si>
  <si>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</si>
  <si>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</si>
  <si>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</si>
  <si>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</si>
  <si>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</si>
  <si>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</si>
  <si>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</si>
  <si>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</si>
  <si>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</si>
  <si>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</si>
  <si>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</si>
  <si>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</si>
  <si>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</si>
  <si>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</si>
  <si>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</si>
  <si>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</si>
  <si>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</si>
  <si>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</si>
  <si>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</si>
  <si>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</si>
  <si>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</si>
  <si>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</si>
  <si>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</si>
  <si>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</si>
  <si>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</si>
  <si>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</si>
  <si>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</si>
  <si>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</si>
  <si>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</si>
  <si>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</si>
  <si>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</si>
  <si>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</si>
  <si>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</si>
  <si>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</si>
  <si>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</si>
  <si>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</si>
  <si>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</si>
  <si>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</si>
  <si>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</si>
  <si>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</si>
  <si>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</si>
  <si>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</si>
  <si>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</si>
  <si>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</si>
  <si>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</si>
  <si>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</si>
  <si>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</si>
  <si>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</si>
  <si>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</si>
  <si>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</si>
  <si>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</si>
  <si>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</si>
  <si>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</si>
  <si>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</si>
  <si>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</si>
  <si>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</si>
  <si>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</si>
  <si>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</si>
  <si>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</si>
  <si>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</si>
  <si>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</si>
  <si>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</si>
  <si>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</si>
  <si>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</si>
  <si>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</si>
  <si>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</si>
  <si>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</si>
  <si>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</si>
  <si>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</si>
  <si>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</si>
  <si>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</si>
  <si>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</si>
  <si>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</si>
  <si>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</si>
  <si>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</si>
  <si>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</si>
  <si>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</si>
  <si>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</si>
  <si>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</si>
  <si>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</si>
  <si>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</si>
  <si>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</si>
  <si>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</si>
  <si>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</si>
  <si>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</si>
  <si>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</si>
  <si>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</si>
  <si>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</si>
  <si>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</si>
  <si>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</si>
  <si>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</si>
  <si>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</si>
  <si>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</si>
  <si>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</si>
  <si>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</si>
  <si>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</si>
  <si>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</si>
  <si>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</si>
  <si>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</si>
  <si>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</si>
  <si>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</si>
  <si>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</si>
  <si>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</si>
  <si>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</si>
  <si>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</si>
  <si>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</si>
  <si>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</si>
  <si>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</si>
  <si>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</si>
  <si>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</si>
  <si>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</si>
  <si>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</si>
  <si>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</si>
  <si>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</si>
  <si>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</si>
  <si>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</si>
  <si>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</si>
  <si>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</si>
  <si>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</si>
  <si>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</si>
  <si>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</si>
  <si>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</si>
  <si>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</si>
  <si>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</si>
  <si>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</si>
  <si>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</si>
  <si>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</si>
  <si>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</si>
  <si>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</si>
  <si>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</si>
  <si>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</si>
  <si>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</si>
  <si>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</si>
  <si>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</si>
  <si>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</si>
  <si>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</si>
  <si>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</si>
  <si>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</si>
  <si>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</si>
  <si>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</si>
  <si>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</si>
  <si>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</si>
  <si>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</si>
  <si>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</si>
  <si>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</si>
  <si>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</si>
  <si>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</si>
  <si>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</si>
  <si>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</si>
  <si>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</si>
  <si>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</si>
  <si>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</si>
  <si>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</si>
  <si>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</si>
  <si>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</si>
  <si>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</si>
  <si>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</si>
  <si>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</si>
  <si>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</si>
  <si>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</si>
  <si>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</si>
  <si>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</si>
  <si>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</si>
  <si>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</si>
  <si>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</si>
  <si>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</si>
  <si>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</si>
  <si>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</si>
  <si>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</si>
  <si>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</si>
  <si>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</si>
  <si>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</si>
  <si>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</si>
  <si>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</si>
  <si>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</si>
  <si>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</si>
  <si>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</si>
  <si>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</si>
  <si>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</si>
  <si>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</si>
  <si>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</si>
  <si>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</si>
  <si>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</si>
  <si>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</si>
  <si>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</si>
  <si>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</si>
  <si>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</si>
  <si>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</si>
  <si>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</si>
  <si>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</si>
  <si>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</si>
  <si>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</si>
  <si>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</si>
  <si>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</si>
  <si>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</si>
  <si>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</si>
  <si>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</si>
  <si>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</si>
  <si>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</si>
  <si>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</si>
  <si>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</si>
  <si>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</si>
  <si>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</si>
  <si>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</si>
  <si>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</si>
  <si>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</si>
  <si>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</si>
  <si>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</si>
  <si>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</si>
  <si>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</si>
  <si>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</si>
  <si>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</si>
  <si>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</si>
  <si>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</si>
  <si>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</si>
  <si>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</si>
  <si>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</si>
  <si>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</si>
  <si>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</si>
  <si>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</si>
  <si>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</si>
  <si>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</si>
  <si>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</si>
  <si>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</si>
  <si>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</si>
  <si>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</si>
  <si>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</si>
  <si>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</si>
  <si>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</si>
  <si>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</si>
  <si>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</si>
  <si>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</si>
  <si>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</si>
  <si>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</si>
  <si>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</si>
  <si>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</si>
  <si>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</si>
  <si>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</si>
  <si>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</si>
  <si>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</si>
  <si>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</si>
  <si>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</si>
  <si>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</si>
  <si>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</si>
  <si>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</si>
  <si>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</si>
  <si>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</si>
  <si>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</si>
  <si>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</si>
  <si>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</si>
  <si>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</si>
  <si>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</si>
  <si>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</si>
  <si>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</si>
  <si>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</si>
  <si>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</si>
  <si>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</si>
  <si>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</si>
  <si>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</si>
  <si>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</si>
  <si>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</si>
  <si>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</si>
  <si>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</si>
  <si>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</si>
  <si>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</si>
  <si>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</si>
  <si>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</si>
  <si>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</si>
  <si>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</si>
  <si>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</si>
  <si>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</si>
  <si>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</si>
  <si>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</si>
  <si>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</si>
  <si>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</si>
  <si>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</si>
  <si>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</si>
  <si>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</si>
  <si>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</si>
  <si>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</si>
  <si>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</si>
  <si>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</si>
  <si>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</si>
  <si>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</si>
  <si>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</si>
  <si>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</si>
  <si>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</si>
  <si>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</si>
  <si>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</si>
  <si>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</si>
  <si>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</si>
  <si>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</si>
  <si>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</si>
  <si>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</si>
  <si>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</si>
  <si>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</si>
  <si>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</si>
  <si>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</si>
  <si>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</si>
  <si>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</si>
  <si>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</si>
  <si>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</si>
  <si>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</si>
  <si>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</si>
  <si>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</si>
  <si>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</si>
  <si>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</si>
  <si>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</si>
  <si>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</si>
  <si>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</si>
  <si>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</si>
  <si>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</si>
  <si>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</si>
  <si>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</si>
  <si>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</si>
  <si>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</si>
  <si>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</si>
  <si>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</si>
  <si>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</si>
  <si>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</si>
  <si>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</si>
  <si>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</si>
  <si>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</si>
  <si>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</si>
  <si>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</si>
  <si>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</si>
  <si>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</si>
  <si>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</si>
  <si>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</si>
  <si>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</si>
  <si>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</si>
  <si>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</si>
  <si>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</si>
  <si>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</si>
  <si>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</si>
  <si>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</si>
  <si>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</si>
  <si>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</si>
  <si>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</si>
  <si>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</si>
  <si>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</si>
  <si>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</si>
  <si>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</si>
  <si>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</si>
  <si>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</si>
  <si>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</si>
  <si>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</si>
  <si>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</si>
  <si>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</si>
  <si>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</si>
  <si>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</si>
  <si>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</si>
  <si>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</si>
  <si>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</si>
  <si>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</si>
  <si>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</si>
  <si>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</si>
  <si>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</si>
  <si>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</si>
  <si>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</si>
  <si>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</si>
  <si>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</si>
  <si>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</si>
  <si>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</si>
  <si>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</si>
  <si>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</si>
  <si>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</si>
  <si>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</si>
  <si>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</si>
  <si>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</si>
  <si>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</si>
  <si>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</si>
  <si>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</si>
  <si>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</si>
  <si>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</si>
  <si>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</si>
  <si>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</si>
  <si>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</si>
  <si>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</si>
  <si>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</si>
  <si>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</si>
  <si>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</si>
  <si>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</si>
  <si>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</si>
  <si>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</si>
  <si>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</si>
  <si>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</si>
  <si>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</si>
  <si>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</si>
  <si>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</si>
  <si>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</si>
  <si>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</si>
  <si>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</si>
  <si>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</si>
  <si>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</si>
  <si>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</si>
  <si>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</si>
  <si>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</si>
  <si>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</si>
  <si>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</si>
  <si>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</si>
  <si>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</si>
  <si>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</si>
  <si>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</si>
  <si>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</si>
  <si>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</si>
  <si>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</si>
  <si>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</si>
  <si>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</si>
  <si>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</si>
  <si>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</si>
  <si>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</si>
  <si>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</si>
  <si>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</si>
  <si>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</si>
  <si>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</si>
  <si>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</si>
  <si>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</si>
  <si>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</si>
  <si>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</si>
  <si>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</si>
  <si>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</si>
  <si>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</si>
  <si>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</si>
  <si>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</si>
  <si>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</si>
  <si>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</si>
  <si>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</si>
  <si>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</si>
  <si>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</si>
  <si>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</si>
  <si>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</si>
  <si>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</si>
  <si>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</si>
  <si>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</si>
  <si>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</si>
  <si>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</si>
  <si>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</si>
  <si>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</si>
  <si>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</si>
  <si>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</si>
  <si>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</si>
  <si>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</si>
  <si>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</si>
  <si>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</si>
  <si>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</si>
  <si>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</si>
  <si>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</si>
  <si>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</si>
  <si>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</si>
  <si>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</si>
  <si>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</si>
  <si>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</si>
  <si>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</si>
  <si>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</si>
  <si>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</si>
  <si>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</si>
  <si>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</si>
  <si>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</si>
  <si>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</si>
  <si>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</si>
  <si>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</si>
  <si>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</si>
  <si>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</si>
  <si>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</si>
  <si>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</si>
  <si>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</si>
  <si>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</si>
  <si>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</si>
  <si>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</si>
  <si>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</si>
  <si>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</si>
  <si>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</si>
  <si>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</si>
  <si>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</si>
  <si>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</si>
  <si>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</si>
  <si>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</si>
  <si>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</si>
  <si>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</si>
  <si>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</si>
  <si>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</si>
  <si>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</si>
  <si>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</si>
  <si>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</si>
  <si>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</si>
  <si>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</si>
  <si>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</si>
  <si>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</si>
  <si>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</si>
  <si>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</si>
  <si>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</si>
  <si>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</si>
  <si>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</si>
  <si>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</si>
  <si>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</si>
  <si>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</si>
  <si>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</si>
  <si>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</si>
  <si>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</si>
  <si>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</si>
  <si>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</si>
  <si>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</si>
  <si>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</si>
  <si>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</si>
  <si>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</si>
  <si>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</si>
  <si>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</si>
  <si>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</si>
  <si>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</si>
  <si>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</si>
  <si>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</si>
  <si>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</si>
  <si>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</si>
  <si>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</si>
  <si>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</si>
  <si>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</si>
  <si>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</si>
  <si>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</si>
  <si>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</si>
  <si>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</si>
  <si>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</si>
  <si>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</si>
  <si>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</si>
  <si>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</si>
  <si>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</si>
  <si>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</si>
  <si>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</si>
  <si>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</si>
  <si>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</si>
  <si>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</si>
  <si>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</si>
  <si>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</si>
  <si>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</si>
  <si>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</si>
  <si>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</si>
  <si>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</si>
  <si>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</si>
  <si>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</si>
  <si>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</si>
  <si>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</si>
  <si>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</si>
  <si>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</si>
  <si>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</si>
  <si>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</si>
  <si>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</si>
  <si>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</si>
  <si>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</si>
  <si>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</si>
  <si>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</si>
  <si>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</si>
  <si>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</si>
  <si>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</si>
  <si>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</si>
  <si>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</si>
  <si>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</si>
  <si>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</si>
  <si>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</si>
  <si>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</si>
  <si>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</si>
  <si>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</si>
  <si>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</si>
  <si>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</si>
  <si>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</si>
  <si>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</si>
  <si>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</si>
  <si>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</si>
  <si>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</si>
  <si>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</si>
  <si>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</si>
  <si>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</si>
  <si>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</si>
  <si>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</si>
  <si>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</si>
  <si>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</si>
  <si>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</si>
  <si>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</si>
  <si>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</si>
  <si>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</si>
  <si>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</si>
  <si>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</si>
  <si>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</si>
  <si>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</si>
  <si>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</si>
  <si>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</si>
  <si>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</si>
  <si>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</si>
  <si>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</si>
  <si>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</si>
  <si>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</si>
  <si>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</si>
  <si>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</si>
  <si>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</si>
  <si>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</si>
  <si>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</si>
  <si>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</si>
  <si>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</si>
  <si>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</si>
  <si>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</si>
  <si>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</si>
  <si>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</si>
  <si>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</si>
  <si>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</si>
  <si>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</si>
  <si>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</si>
  <si>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</si>
  <si>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</si>
  <si>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</si>
  <si>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</si>
  <si>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</si>
  <si>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</si>
  <si>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</si>
  <si>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</si>
  <si>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</si>
  <si>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</si>
  <si>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</si>
  <si>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</si>
  <si>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</si>
  <si>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</si>
  <si>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</si>
  <si>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</si>
  <si>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</si>
  <si>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</si>
  <si>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</si>
  <si>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</si>
  <si>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</si>
  <si>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</si>
  <si>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</si>
  <si>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</si>
  <si>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</si>
  <si>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</si>
  <si>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</si>
  <si>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</si>
  <si>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</si>
  <si>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</si>
  <si>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</si>
  <si>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</si>
  <si>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</si>
  <si>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</si>
  <si>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</si>
  <si>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</si>
  <si>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</si>
  <si>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</si>
  <si>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</si>
  <si>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</si>
  <si>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</si>
  <si>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</si>
  <si>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</si>
  <si>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</si>
  <si>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</si>
  <si>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</si>
  <si>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</si>
  <si>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</si>
  <si>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</si>
  <si>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</si>
  <si>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</si>
  <si>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</si>
  <si>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</si>
  <si>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</si>
  <si>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</si>
  <si>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</si>
  <si>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</si>
  <si>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</si>
  <si>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</si>
  <si>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</si>
  <si>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</si>
  <si>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</si>
  <si>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</si>
  <si>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</si>
  <si>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</si>
  <si>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</si>
  <si>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</si>
  <si>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</si>
  <si>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</si>
  <si>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</si>
  <si>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</si>
  <si>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</si>
  <si>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</si>
  <si>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</si>
  <si>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</si>
  <si>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</si>
  <si>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</si>
  <si>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</si>
  <si>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</si>
  <si>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</si>
  <si>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</si>
  <si>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</si>
  <si>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</si>
  <si>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</si>
  <si>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</si>
  <si>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</si>
  <si>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</si>
  <si>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</si>
  <si>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</si>
  <si>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</si>
  <si>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</si>
  <si>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</si>
  <si>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</si>
  <si>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</si>
  <si>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</si>
  <si>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</si>
  <si>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</si>
  <si>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</si>
  <si>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</si>
  <si>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</si>
  <si>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</si>
  <si>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</si>
  <si>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</si>
  <si>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</si>
  <si>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</si>
  <si>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</si>
  <si>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</si>
  <si>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</si>
  <si>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</si>
  <si>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</si>
  <si>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</si>
  <si>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</si>
  <si>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</si>
  <si>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</si>
  <si>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</si>
  <si>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</si>
  <si>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</si>
  <si>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</si>
  <si>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</si>
  <si>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</si>
  <si>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</si>
  <si>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</si>
  <si>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</si>
  <si>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</si>
  <si>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</si>
  <si>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</si>
  <si>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</si>
  <si>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</si>
  <si>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</si>
  <si>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</si>
  <si>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</si>
  <si>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</si>
  <si>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</si>
  <si>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</si>
  <si>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</si>
  <si>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</si>
  <si>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</si>
  <si>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</si>
  <si>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</si>
  <si>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</si>
  <si>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</si>
  <si>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</si>
  <si>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</si>
  <si>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</si>
  <si>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</si>
  <si>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</si>
  <si>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</si>
  <si>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</si>
  <si>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</si>
  <si>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</si>
  <si>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</si>
  <si>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</si>
  <si>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</si>
  <si>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</si>
  <si>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</si>
  <si>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</si>
  <si>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</si>
  <si>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</si>
  <si>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</si>
  <si>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</si>
  <si>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</si>
  <si>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</si>
  <si>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</si>
  <si>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</si>
  <si>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</si>
  <si>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</si>
  <si>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</si>
  <si>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</si>
  <si>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</si>
  <si>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</si>
  <si>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</si>
  <si>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</si>
  <si>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</si>
  <si>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</si>
  <si>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</si>
  <si>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</si>
  <si>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</si>
  <si>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</si>
  <si>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</si>
  <si>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</si>
  <si>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</si>
  <si>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</si>
  <si>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</si>
  <si>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</si>
  <si>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</si>
  <si>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</si>
  <si>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</si>
  <si>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</si>
  <si>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</si>
  <si>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</si>
  <si>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</si>
  <si>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</si>
  <si>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</si>
  <si>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</si>
  <si>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</si>
  <si>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</si>
  <si>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</si>
  <si>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</si>
  <si>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</si>
  <si>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</si>
  <si>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</si>
  <si>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</si>
  <si>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</si>
  <si>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</si>
  <si>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</si>
  <si>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</si>
  <si>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</si>
  <si>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</si>
  <si>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</si>
  <si>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</si>
  <si>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</si>
  <si>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</si>
  <si>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</si>
  <si>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</si>
  <si>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</si>
  <si>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</si>
  <si>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</si>
  <si>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</si>
  <si>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</si>
  <si>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</si>
  <si>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</si>
  <si>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</si>
  <si>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</si>
  <si>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</si>
  <si>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</si>
  <si>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</si>
  <si>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</si>
  <si>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</si>
  <si>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</si>
  <si>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</si>
  <si>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</si>
  <si>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</si>
  <si>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</si>
  <si>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</si>
  <si>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</si>
  <si>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</si>
  <si>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</si>
  <si>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</si>
  <si>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</si>
  <si>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</si>
  <si>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</si>
  <si>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</si>
  <si>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</si>
  <si>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</si>
  <si>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</si>
  <si>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</si>
  <si>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</si>
  <si>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</si>
  <si>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</si>
  <si>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</si>
  <si>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</si>
  <si>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</si>
  <si>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</si>
  <si>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</si>
  <si>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</si>
  <si>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</si>
  <si>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</si>
  <si>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</si>
  <si>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</si>
  <si>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</si>
  <si>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</si>
  <si>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</si>
  <si>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</si>
  <si>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</si>
  <si>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</si>
  <si>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</si>
  <si>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</si>
  <si>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</si>
  <si>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</si>
  <si>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</si>
  <si>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</si>
  <si>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</si>
  <si>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</si>
  <si>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</si>
  <si>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</si>
  <si>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</si>
  <si>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</si>
  <si>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</si>
  <si>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</si>
  <si>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</si>
  <si>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</si>
  <si>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</si>
  <si>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</si>
  <si>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</si>
  <si>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</si>
  <si>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</si>
  <si>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</si>
  <si>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</si>
  <si>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</si>
  <si>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</si>
  <si>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</si>
  <si>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</si>
  <si>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</si>
  <si>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</si>
  <si>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</si>
  <si>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</si>
  <si>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</si>
  <si>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</si>
  <si>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</si>
  <si>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</si>
  <si>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</si>
  <si>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</si>
  <si>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</si>
  <si>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</si>
  <si>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</si>
  <si>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</si>
  <si>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</si>
  <si>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</si>
  <si>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</si>
  <si>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</si>
  <si>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</si>
  <si>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</si>
  <si>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</si>
  <si>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</si>
  <si>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</si>
  <si>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</si>
  <si>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</si>
  <si>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</si>
  <si>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</si>
  <si>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</si>
  <si>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</si>
  <si>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</si>
  <si>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</si>
  <si>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</si>
  <si>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</si>
  <si>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</si>
  <si>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</si>
  <si>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</si>
  <si>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</si>
  <si>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</si>
  <si>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</si>
  <si>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</si>
  <si>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</si>
  <si>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</si>
  <si>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</si>
  <si>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</si>
  <si>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</si>
  <si>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</si>
  <si>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</si>
  <si>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</si>
  <si>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</si>
  <si>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</si>
  <si>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</si>
  <si>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</si>
  <si>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</si>
  <si>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</si>
  <si>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</si>
  <si>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</si>
  <si>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</si>
  <si>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</si>
  <si>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</si>
  <si>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</si>
  <si>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</si>
  <si>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</si>
  <si>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</si>
  <si>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</si>
  <si>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</si>
  <si>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</si>
  <si>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</si>
  <si>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</si>
  <si>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</si>
  <si>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</si>
  <si>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</si>
  <si>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</si>
  <si>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</si>
  <si>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</si>
  <si>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</si>
  <si>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</si>
  <si>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</si>
  <si>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</si>
  <si>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</si>
  <si>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</si>
  <si>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</si>
  <si>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</si>
  <si>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</si>
  <si>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</si>
  <si>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</si>
  <si>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</si>
  <si>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</si>
  <si>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</si>
  <si>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</si>
  <si>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</si>
  <si>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</si>
  <si>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</si>
  <si>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</si>
  <si>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</si>
  <si>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</si>
  <si>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</si>
  <si>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</si>
  <si>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</si>
  <si>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</si>
  <si>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</si>
  <si>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</si>
  <si>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</si>
  <si>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</si>
  <si>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</si>
  <si>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</si>
  <si>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</si>
  <si>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</si>
  <si>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</si>
  <si>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</si>
  <si>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</si>
  <si>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</si>
  <si>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</si>
  <si>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</si>
  <si>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</si>
  <si>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</si>
  <si>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</si>
  <si>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</si>
  <si>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</si>
  <si>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</si>
  <si>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</si>
  <si>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</si>
  <si>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</si>
  <si>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</si>
  <si>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</si>
  <si>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</si>
  <si>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</si>
  <si>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</si>
  <si>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</si>
  <si>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</si>
  <si>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</si>
  <si>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</si>
  <si>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</si>
  <si>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</si>
  <si>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</si>
  <si>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</si>
  <si>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</si>
  <si>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</si>
  <si>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</si>
  <si>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</si>
  <si>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</si>
  <si>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</si>
  <si>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</si>
  <si>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</si>
  <si>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</si>
  <si>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</si>
  <si>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</si>
  <si>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</si>
  <si>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</si>
  <si>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</si>
  <si>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</si>
  <si>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</si>
  <si>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</si>
  <si>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</si>
  <si>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</si>
  <si>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</si>
  <si>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</si>
  <si>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</si>
  <si>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</si>
  <si>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</si>
  <si>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</si>
  <si>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</si>
  <si>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</si>
  <si>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</si>
  <si>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</si>
  <si>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</si>
  <si>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</si>
  <si>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</si>
  <si>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</si>
  <si>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</si>
  <si>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</si>
  <si>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</si>
  <si>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</si>
  <si>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</si>
  <si>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</si>
  <si>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</si>
  <si>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</si>
  <si>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</si>
  <si>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</si>
  <si>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</si>
  <si>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</si>
  <si>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</si>
  <si>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</si>
  <si>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</si>
  <si>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</si>
  <si>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</si>
  <si>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</si>
  <si>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</si>
  <si>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</si>
  <si>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</si>
  <si>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</si>
  <si>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</si>
  <si>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</si>
  <si>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</si>
  <si>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</si>
  <si>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</si>
  <si>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</si>
  <si>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</si>
  <si>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</si>
  <si>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</si>
  <si>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</si>
  <si>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</si>
  <si>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</si>
  <si>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</si>
  <si>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</si>
  <si>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</si>
  <si>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</si>
  <si>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</si>
  <si>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</si>
  <si>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</si>
  <si>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</si>
  <si>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</si>
  <si>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</si>
  <si>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</si>
  <si>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</si>
  <si>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</si>
  <si>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</si>
  <si>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</si>
  <si>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</si>
  <si>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</si>
  <si>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</si>
  <si>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</si>
  <si>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</si>
  <si>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</si>
  <si>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</si>
  <si>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</si>
  <si>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</si>
  <si>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</si>
  <si>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</si>
  <si>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</si>
  <si>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</si>
  <si>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</si>
  <si>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</si>
  <si>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</si>
  <si>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</si>
  <si>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</si>
  <si>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</si>
  <si>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</si>
  <si>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</si>
  <si>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</si>
  <si>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</si>
  <si>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</si>
  <si>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</si>
  <si>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</si>
  <si>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</si>
  <si>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</si>
  <si>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</si>
  <si>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</si>
  <si>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</si>
  <si>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</si>
  <si>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</si>
  <si>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</si>
  <si>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</si>
  <si>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</si>
  <si>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</si>
  <si>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</si>
  <si>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</si>
  <si>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</si>
  <si>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</si>
  <si>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</si>
  <si>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</si>
  <si>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</si>
  <si>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</si>
  <si>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</si>
  <si>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</si>
  <si>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</si>
  <si>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</si>
  <si>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</si>
  <si>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</si>
  <si>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</si>
  <si>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</si>
  <si>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</si>
  <si>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</si>
  <si>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</si>
  <si>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</si>
  <si>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</si>
  <si>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</si>
  <si>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</si>
  <si>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</si>
  <si>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</si>
  <si>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</si>
  <si>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</si>
  <si>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</si>
  <si>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</si>
  <si>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</si>
  <si>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</si>
  <si>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</si>
  <si>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</si>
  <si>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</si>
  <si>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</si>
  <si>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</si>
  <si>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</si>
  <si>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</si>
  <si>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</si>
  <si>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</si>
  <si>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</si>
  <si>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</si>
  <si>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</si>
  <si>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</si>
  <si>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</si>
  <si>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</si>
  <si>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</si>
  <si>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</si>
  <si>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</si>
  <si>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</si>
  <si>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</si>
  <si>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</si>
  <si>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</si>
  <si>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</si>
  <si>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</si>
  <si>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</si>
  <si>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</si>
  <si>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</si>
  <si>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</si>
  <si>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</si>
  <si>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</si>
  <si>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</si>
  <si>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</si>
  <si>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</si>
  <si>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</si>
  <si>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</si>
  <si>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</si>
  <si>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</si>
  <si>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</si>
  <si>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</si>
  <si>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</si>
  <si>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</si>
  <si>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</si>
  <si>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</si>
  <si>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</si>
  <si>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</si>
  <si>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</si>
  <si>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</si>
  <si>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</si>
  <si>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</si>
  <si>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</si>
  <si>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</si>
  <si>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</si>
  <si>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</si>
  <si>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</si>
  <si>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</si>
  <si>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</si>
  <si>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</si>
  <si>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</si>
  <si>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</si>
  <si>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</si>
  <si>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</si>
  <si>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</si>
  <si>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</si>
  <si>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</si>
  <si>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</si>
  <si>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</si>
  <si>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</si>
  <si>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</si>
  <si>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</si>
  <si>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</si>
  <si>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</si>
  <si>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</si>
  <si>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</si>
  <si>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</si>
  <si>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</si>
  <si>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</si>
  <si>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</si>
  <si>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</si>
  <si>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</si>
  <si>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</si>
  <si>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</si>
  <si>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</si>
  <si>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</si>
  <si>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</si>
  <si>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</si>
  <si>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</si>
  <si>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</si>
  <si>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</si>
  <si>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</si>
  <si>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</si>
  <si>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</si>
  <si>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</si>
  <si>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</si>
  <si>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</si>
  <si>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</si>
  <si>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</si>
  <si>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</si>
  <si>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</si>
  <si>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</si>
  <si>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</si>
  <si>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</si>
  <si>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</si>
  <si>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</si>
  <si>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</si>
  <si>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</si>
  <si>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</si>
  <si>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</si>
  <si>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</si>
  <si>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</si>
  <si>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</si>
  <si>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</si>
  <si>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</si>
  <si>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</si>
  <si>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</si>
  <si>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</si>
  <si>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</si>
  <si>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</si>
  <si>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</si>
  <si>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</si>
  <si>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</si>
  <si>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</si>
  <si>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</si>
  <si>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</si>
  <si>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</si>
  <si>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</si>
  <si>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</si>
  <si>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</si>
  <si>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</si>
  <si>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</si>
  <si>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</si>
  <si>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</si>
  <si>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</si>
  <si>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</si>
  <si>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</si>
  <si>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</si>
  <si>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</si>
  <si>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</si>
  <si>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</si>
  <si>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</si>
  <si>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</si>
  <si>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</si>
  <si>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</si>
  <si>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</si>
  <si>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</si>
  <si>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</si>
  <si>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</si>
  <si>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</si>
  <si>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</si>
  <si>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</si>
  <si>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</si>
  <si>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</si>
  <si>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</si>
  <si>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</si>
  <si>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</si>
  <si>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</si>
  <si>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</si>
  <si>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</si>
  <si>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</si>
  <si>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</si>
  <si>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</si>
  <si>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</si>
  <si>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</si>
  <si>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</si>
  <si>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</si>
  <si>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</si>
  <si>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</si>
  <si>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</si>
  <si>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</si>
  <si>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</si>
  <si>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</si>
  <si>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</si>
  <si>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</si>
  <si>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</si>
  <si>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</si>
  <si>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</si>
  <si>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</si>
  <si>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</si>
  <si>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</si>
  <si>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</si>
  <si>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</si>
  <si>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</si>
  <si>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</si>
  <si>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</si>
  <si>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</si>
  <si>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</si>
  <si>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</si>
  <si>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</si>
  <si>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</si>
  <si>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</si>
  <si>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</si>
  <si>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</si>
  <si>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</si>
  <si>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</si>
  <si>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</si>
  <si>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</si>
  <si>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</si>
  <si>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</si>
  <si>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</si>
  <si>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</si>
  <si>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</si>
  <si>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</si>
  <si>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</si>
  <si>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</si>
  <si>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</si>
  <si>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</si>
  <si>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</si>
  <si>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</si>
  <si>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</si>
  <si>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</si>
  <si>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</si>
  <si>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</si>
  <si>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</si>
  <si>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</si>
  <si>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</si>
  <si>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</si>
  <si>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</si>
  <si>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</si>
  <si>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</si>
  <si>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</si>
  <si>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</si>
  <si>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</si>
  <si>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</si>
  <si>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</si>
  <si>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</si>
  <si>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</si>
  <si>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</si>
  <si>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</si>
  <si>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</si>
  <si>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</si>
  <si>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</si>
  <si>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</si>
  <si>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</si>
  <si>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</si>
  <si>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</si>
  <si>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</si>
  <si>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</si>
  <si>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</si>
  <si>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</si>
  <si>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</si>
  <si>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</si>
  <si>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</si>
  <si>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</si>
  <si>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</si>
  <si>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</si>
  <si>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</si>
  <si>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</si>
  <si>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</si>
  <si>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</si>
  <si>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</si>
  <si>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</si>
  <si>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</si>
  <si>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</si>
  <si>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</si>
  <si>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</si>
  <si>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</si>
  <si>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</si>
  <si>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</si>
  <si>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</si>
  <si>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</si>
  <si>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</si>
  <si>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</si>
  <si>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</si>
  <si>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</si>
  <si>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</si>
  <si>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</si>
  <si>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</si>
  <si>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</si>
  <si>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</si>
  <si>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</si>
  <si>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</si>
  <si>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</si>
  <si>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</si>
  <si>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</si>
  <si>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</si>
  <si>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</si>
  <si>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</si>
  <si>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</si>
  <si>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</si>
  <si>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</si>
  <si>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</si>
  <si>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</si>
  <si>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</si>
  <si>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</si>
  <si>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</si>
  <si>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</si>
  <si>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</si>
  <si>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</si>
  <si>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</si>
  <si>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</si>
  <si>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</si>
  <si>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</si>
  <si>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</si>
  <si>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</si>
  <si>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</si>
  <si>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</si>
  <si>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</si>
  <si>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</si>
  <si>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</si>
  <si>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</si>
  <si>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</si>
  <si>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</si>
  <si>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</si>
  <si>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</si>
  <si>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</si>
  <si>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</si>
  <si>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</si>
  <si>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</si>
  <si>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</si>
  <si>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</si>
  <si>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</si>
  <si>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</si>
  <si>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</si>
  <si>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</si>
  <si>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</si>
  <si>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</si>
  <si>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</si>
  <si>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</si>
  <si>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</si>
  <si>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</si>
  <si>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</si>
  <si>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</si>
  <si>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</si>
  <si>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</si>
  <si>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</si>
  <si>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</si>
  <si>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</si>
  <si>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</si>
  <si>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</si>
  <si>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</si>
  <si>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</si>
  <si>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</si>
  <si>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</si>
  <si>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</si>
  <si>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</si>
  <si>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</si>
  <si>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</si>
  <si>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</si>
  <si>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</si>
  <si>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</si>
  <si>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</si>
  <si>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</si>
  <si>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</si>
  <si>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</si>
  <si>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</si>
  <si>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</si>
  <si>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</si>
  <si>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</si>
  <si>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</si>
  <si>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</si>
  <si>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</si>
  <si>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</si>
  <si>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</si>
  <si>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</si>
  <si>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</si>
  <si>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</si>
  <si>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</si>
  <si>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</si>
  <si>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</si>
  <si>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</si>
  <si>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</si>
  <si>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</si>
  <si>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</si>
  <si>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</si>
  <si>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</si>
  <si>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</si>
  <si>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</si>
  <si>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</si>
  <si>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</si>
  <si>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</si>
  <si>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</si>
  <si>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</si>
  <si>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</si>
  <si>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</si>
  <si>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</si>
  <si>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</si>
  <si>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</si>
  <si>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</si>
  <si>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</si>
  <si>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</si>
  <si>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</si>
  <si>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</si>
  <si>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</si>
  <si>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</si>
  <si>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</si>
  <si>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</si>
  <si>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</si>
  <si>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</si>
  <si>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</si>
  <si>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</si>
  <si>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</si>
  <si>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</si>
  <si>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</si>
  <si>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</si>
  <si>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</si>
  <si>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</si>
  <si>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</si>
  <si>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</si>
  <si>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</si>
  <si>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</si>
  <si>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</si>
  <si>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</si>
  <si>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</si>
  <si>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</si>
  <si>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</si>
  <si>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</si>
  <si>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</si>
  <si>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</si>
  <si>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</si>
  <si>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</si>
  <si>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</si>
  <si>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</si>
  <si>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</si>
  <si>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</si>
  <si>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</si>
  <si>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</si>
  <si>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</si>
  <si>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</si>
  <si>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</si>
  <si>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</si>
  <si>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</si>
  <si>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</si>
  <si>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</si>
  <si>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</si>
  <si>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</si>
  <si>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</si>
  <si>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</si>
  <si>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</si>
  <si>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</si>
  <si>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</si>
  <si>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</si>
  <si>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</si>
  <si>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</si>
  <si>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</si>
  <si>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</si>
  <si>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</si>
  <si>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</si>
  <si>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</si>
  <si>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</si>
  <si>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</si>
  <si>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</si>
  <si>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</si>
  <si>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</si>
  <si>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</si>
  <si>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</si>
  <si>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</si>
  <si>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</si>
  <si>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</si>
  <si>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</si>
  <si>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</si>
  <si>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</si>
  <si>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</si>
  <si>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</si>
  <si>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</si>
  <si>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</si>
  <si>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</si>
  <si>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</si>
  <si>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</si>
  <si>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</si>
  <si>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</si>
  <si>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</si>
  <si>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</si>
  <si>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</si>
  <si>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</si>
  <si>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</si>
  <si>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</si>
  <si>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</si>
  <si>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</si>
  <si>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</si>
  <si>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</si>
  <si>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</si>
  <si>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</si>
  <si>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</si>
  <si>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</si>
  <si>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</si>
  <si>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</si>
  <si>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</si>
  <si>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</si>
  <si>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</si>
  <si>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</si>
  <si>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</si>
  <si>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</si>
  <si>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</si>
  <si>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</si>
  <si>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</si>
  <si>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</si>
  <si>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</si>
  <si>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</si>
  <si>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</si>
  <si>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</si>
  <si>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</si>
  <si>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</si>
  <si>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</si>
  <si>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</si>
  <si>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</si>
  <si>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</si>
  <si>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</si>
  <si>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</si>
  <si>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</si>
  <si>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</si>
  <si>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</si>
  <si>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</si>
  <si>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</si>
  <si>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</si>
  <si>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</si>
  <si>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</si>
  <si>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</si>
  <si>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</si>
  <si>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</si>
  <si>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</si>
  <si>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</si>
  <si>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</si>
  <si>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</si>
  <si>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</si>
  <si>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</si>
  <si>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</si>
  <si>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</si>
  <si>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</si>
  <si>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</si>
  <si>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</si>
  <si>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</si>
  <si>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</si>
  <si>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</si>
  <si>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</si>
  <si>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</si>
  <si>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</si>
  <si>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</si>
  <si>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</si>
  <si>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</si>
  <si>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</si>
  <si>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</si>
  <si>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</si>
  <si>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</si>
  <si>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</si>
  <si>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</si>
  <si>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</si>
  <si>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</si>
  <si>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</si>
  <si>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</si>
  <si>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</si>
  <si>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</si>
  <si>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</si>
  <si>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</si>
  <si>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</si>
  <si>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</si>
  <si>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</si>
  <si>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</si>
  <si>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</si>
  <si>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</si>
  <si>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</si>
  <si>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</si>
  <si>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</si>
  <si>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</si>
  <si>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</si>
  <si>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</si>
  <si>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</si>
  <si>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</si>
  <si>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</si>
  <si>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</si>
  <si>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</si>
  <si>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</si>
  <si>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</si>
  <si>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</si>
  <si>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</si>
  <si>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</si>
  <si>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</si>
  <si>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</si>
  <si>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</si>
  <si>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</si>
  <si>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</si>
  <si>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</si>
  <si>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</si>
  <si>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</si>
  <si>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</si>
  <si>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</si>
  <si>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</si>
  <si>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</si>
  <si>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</si>
  <si>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</si>
  <si>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</si>
  <si>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</si>
  <si>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</si>
  <si>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</si>
  <si>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</si>
  <si>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</si>
  <si>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</si>
  <si>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</si>
  <si>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</si>
  <si>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</si>
  <si>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</si>
  <si>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</si>
  <si>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</si>
  <si>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</si>
  <si>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</si>
  <si>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</si>
  <si>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</si>
  <si>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</si>
  <si>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</si>
  <si>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</si>
  <si>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</si>
  <si>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</si>
  <si>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</si>
  <si>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</si>
  <si>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</si>
  <si>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</si>
  <si>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</si>
  <si>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</si>
  <si>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</si>
  <si>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</si>
  <si>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</si>
  <si>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</si>
  <si>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</si>
  <si>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</si>
  <si>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</si>
  <si>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</si>
  <si>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</si>
  <si>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</si>
  <si>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</si>
  <si>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</si>
  <si>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</si>
  <si>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</si>
  <si>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</si>
  <si>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</si>
  <si>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</si>
  <si>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</si>
  <si>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</si>
  <si>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</si>
  <si>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</si>
  <si>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</si>
  <si>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</si>
  <si>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</si>
  <si>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</si>
  <si>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</si>
  <si>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</si>
  <si>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</si>
  <si>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</si>
  <si>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</si>
  <si>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</si>
  <si>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</si>
  <si>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</si>
  <si>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</si>
  <si>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</si>
  <si>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</si>
  <si>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</si>
  <si>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</si>
  <si>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</si>
  <si>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</si>
  <si>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</si>
  <si>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</si>
  <si>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</si>
  <si>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</si>
  <si>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</si>
  <si>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</si>
  <si>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</si>
  <si>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</si>
  <si>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</si>
  <si>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</si>
  <si>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</si>
  <si>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</si>
  <si>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</si>
  <si>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</si>
  <si>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</si>
  <si>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</si>
  <si>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</si>
  <si>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</si>
  <si>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</si>
  <si>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</si>
  <si>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</si>
  <si>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</si>
  <si>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</si>
  <si>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</si>
  <si>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</si>
  <si>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</si>
  <si>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</si>
  <si>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</si>
  <si>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</si>
  <si>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</si>
  <si>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</si>
  <si>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</si>
  <si>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</si>
  <si>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</si>
  <si>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</si>
  <si>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</si>
  <si>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</si>
  <si>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</si>
  <si>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</si>
  <si>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</si>
  <si>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</si>
  <si>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</si>
  <si>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</si>
  <si>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</si>
  <si>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</si>
  <si>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</si>
  <si>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</si>
  <si>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</si>
  <si>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</si>
  <si>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</si>
  <si>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</si>
  <si>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</si>
  <si>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</si>
  <si>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</si>
  <si>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</si>
  <si>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</si>
  <si>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</si>
  <si>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</si>
  <si>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</si>
  <si>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</si>
  <si>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</si>
  <si>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</si>
  <si>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</si>
  <si>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</si>
  <si>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</si>
  <si>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</si>
  <si>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</si>
  <si>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</si>
  <si>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</si>
  <si>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</si>
  <si>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</si>
  <si>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</si>
  <si>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</si>
  <si>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</si>
  <si>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</si>
  <si>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</si>
  <si>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</si>
  <si>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</si>
  <si>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</si>
  <si>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</si>
  <si>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</si>
  <si>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</si>
  <si>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</si>
  <si>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</si>
  <si>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</si>
  <si>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</si>
  <si>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</si>
  <si>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</si>
  <si>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</si>
  <si>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</si>
  <si>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</si>
  <si>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</si>
  <si>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</si>
  <si>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</si>
  <si>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</si>
  <si>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</si>
  <si>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</si>
  <si>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</si>
  <si>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</si>
  <si>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</si>
  <si>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</si>
  <si>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</si>
  <si>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</si>
  <si>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</si>
  <si>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</si>
  <si>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</si>
  <si>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</si>
  <si>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</si>
  <si>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</si>
  <si>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</si>
  <si>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</si>
  <si>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</si>
  <si>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</si>
  <si>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</si>
  <si>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</si>
  <si>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</si>
  <si>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</si>
  <si>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</si>
  <si>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</si>
  <si>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</si>
  <si>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</si>
  <si>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</si>
  <si>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</si>
  <si>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</si>
  <si>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</si>
  <si>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</si>
  <si>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</si>
  <si>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</si>
  <si>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</si>
  <si>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</si>
  <si>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</si>
  <si>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</si>
  <si>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</si>
  <si>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</si>
  <si>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</si>
  <si>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</si>
  <si>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</si>
  <si>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</si>
  <si>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</si>
  <si>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</si>
  <si>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</si>
  <si>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</si>
  <si>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</si>
  <si>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</si>
  <si>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</si>
  <si>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</si>
  <si>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</si>
  <si>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</si>
  <si>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</si>
  <si>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</si>
  <si>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</si>
  <si>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</si>
  <si>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</si>
  <si>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</si>
  <si>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</si>
  <si>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</si>
  <si>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</si>
  <si>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</si>
  <si>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</si>
  <si>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</si>
  <si>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</si>
  <si>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</si>
  <si>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</si>
  <si>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</si>
  <si>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</si>
  <si>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</si>
  <si>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</si>
  <si>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</si>
  <si>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</si>
  <si>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</si>
  <si>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</si>
  <si>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</si>
  <si>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</si>
  <si>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</si>
  <si>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</si>
  <si>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</si>
  <si>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</si>
  <si>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</si>
  <si>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</si>
  <si>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</si>
  <si>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</si>
  <si>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</si>
  <si>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</si>
  <si>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</si>
  <si>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</si>
  <si>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</si>
  <si>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</si>
  <si>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</si>
  <si>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</si>
  <si>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</si>
  <si>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</si>
  <si>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</si>
  <si>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</si>
  <si>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</si>
  <si>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</si>
  <si>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</si>
  <si>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</si>
  <si>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</si>
  <si>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</si>
  <si>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</si>
  <si>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</si>
  <si>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</si>
  <si>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</si>
  <si>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</si>
  <si>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</si>
  <si>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</si>
  <si>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</si>
  <si>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</si>
  <si>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</si>
  <si>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</si>
  <si>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</si>
  <si>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</si>
  <si>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</si>
  <si>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</si>
  <si>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</si>
  <si>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</si>
  <si>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</si>
  <si>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</si>
  <si>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</si>
  <si>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</si>
  <si>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</si>
  <si>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</si>
  <si>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</si>
  <si>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</si>
  <si>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</si>
  <si>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</si>
  <si>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</si>
  <si>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</si>
  <si>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</si>
  <si>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</si>
  <si>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</si>
  <si>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</si>
  <si>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</si>
  <si>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</si>
  <si>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</si>
  <si>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</si>
  <si>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</si>
  <si>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</si>
  <si>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</si>
  <si>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</si>
  <si>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</si>
  <si>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</si>
  <si>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</si>
  <si>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</si>
  <si>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</si>
  <si>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</si>
  <si>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</si>
  <si>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</si>
  <si>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</si>
  <si>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</si>
  <si>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</si>
  <si>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</si>
  <si>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</si>
  <si>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</si>
  <si>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</si>
  <si>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</si>
  <si>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</si>
  <si>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</si>
  <si>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</si>
  <si>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</si>
  <si>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</si>
  <si>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</si>
  <si>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</si>
  <si>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</si>
  <si>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</si>
  <si>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</si>
  <si>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</si>
  <si>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</si>
  <si>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</si>
  <si>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</si>
  <si>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</si>
  <si>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</si>
  <si>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</si>
  <si>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</si>
  <si>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</si>
  <si>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</si>
  <si>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</si>
  <si>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</si>
  <si>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</si>
  <si>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</si>
  <si>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</si>
  <si>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</si>
  <si>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</si>
  <si>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</si>
  <si>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</si>
  <si>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</si>
  <si>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</si>
  <si>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</si>
  <si>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</si>
  <si>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</si>
  <si>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</si>
  <si>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</si>
  <si>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</si>
  <si>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</si>
  <si>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</si>
  <si>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</si>
  <si>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</si>
  <si>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</si>
  <si>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</si>
  <si>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</si>
  <si>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</si>
  <si>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</si>
  <si>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</si>
  <si>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</si>
  <si>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</si>
  <si>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</si>
  <si>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</si>
  <si>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</si>
  <si>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</si>
  <si>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</si>
  <si>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</si>
  <si>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</si>
  <si>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</si>
  <si>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</si>
  <si>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</si>
  <si>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</si>
  <si>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</si>
  <si>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</si>
  <si>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</si>
  <si>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</si>
  <si>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</si>
  <si>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</si>
  <si>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</si>
  <si>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</si>
  <si>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</si>
  <si>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</si>
  <si>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</si>
  <si>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</si>
  <si>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</si>
  <si>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</si>
  <si>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</si>
  <si>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</si>
  <si>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</si>
  <si>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</si>
  <si>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</si>
  <si>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</si>
  <si>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</si>
  <si>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</si>
  <si>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</si>
  <si>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</si>
  <si>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</si>
  <si>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</si>
  <si>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</si>
  <si>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</si>
  <si>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</si>
  <si>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</si>
  <si>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</si>
  <si>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</si>
  <si>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</si>
  <si>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</si>
  <si>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</si>
  <si>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</si>
  <si>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</si>
  <si>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</si>
  <si>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</si>
  <si>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</si>
  <si>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</si>
  <si>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</si>
  <si>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</si>
  <si>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</si>
  <si>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</si>
  <si>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</si>
  <si>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</si>
  <si>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</si>
  <si>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</si>
  <si>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</si>
  <si>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</si>
  <si>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</si>
  <si>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</si>
  <si>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</si>
  <si>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</si>
  <si>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</si>
  <si>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</si>
  <si>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</si>
  <si>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</si>
  <si>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</si>
  <si>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</si>
  <si>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</si>
  <si>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</si>
  <si>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</si>
  <si>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</si>
  <si>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</si>
  <si>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</si>
  <si>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</si>
  <si>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</si>
  <si>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</si>
  <si>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</si>
  <si>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</si>
  <si>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</si>
  <si>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</si>
  <si>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</si>
  <si>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</si>
  <si>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</si>
  <si>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</si>
  <si>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</si>
  <si>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</si>
  <si>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</si>
  <si>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</si>
  <si>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</si>
  <si>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</si>
  <si>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</si>
  <si>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</si>
  <si>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</si>
  <si>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</si>
  <si>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</si>
  <si>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</si>
  <si>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</si>
  <si>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</si>
  <si>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</si>
  <si>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</si>
  <si>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</si>
  <si>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</si>
  <si>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</si>
  <si>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</si>
  <si>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</si>
  <si>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</si>
  <si>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</si>
  <si>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</si>
  <si>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</si>
  <si>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</si>
  <si>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</si>
  <si>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</si>
  <si>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</si>
  <si>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</si>
  <si>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</si>
  <si>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</si>
  <si>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</si>
  <si>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</si>
  <si>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</si>
  <si>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</si>
  <si>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</si>
  <si>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</si>
  <si>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</si>
  <si>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</si>
  <si>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</si>
  <si>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</si>
  <si>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</si>
  <si>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</si>
  <si>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</si>
  <si>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</si>
  <si>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</si>
  <si>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</si>
  <si>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</si>
  <si>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</si>
  <si>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</si>
  <si>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</si>
  <si>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</si>
  <si>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</si>
  <si>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</si>
  <si>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</si>
  <si>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</si>
  <si>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</si>
  <si>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</si>
  <si>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</si>
  <si>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</si>
  <si>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</si>
  <si>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</si>
  <si>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</si>
  <si>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</si>
  <si>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</si>
  <si>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</si>
  <si>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</si>
  <si>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</si>
  <si>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</si>
  <si>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</si>
  <si>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</si>
  <si>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</si>
  <si>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</si>
  <si>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</si>
  <si>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</si>
  <si>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</si>
  <si>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</si>
  <si>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</si>
  <si>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</si>
  <si>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</si>
  <si>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</si>
  <si>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</si>
  <si>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</si>
  <si>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</si>
  <si>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</si>
  <si>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</si>
  <si>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</si>
  <si>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</si>
  <si>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</si>
  <si>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</si>
  <si>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</si>
  <si>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</si>
  <si>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</si>
  <si>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</si>
  <si>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</si>
  <si>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</si>
  <si>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</si>
  <si>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</si>
  <si>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</si>
  <si>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</si>
  <si>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</si>
  <si>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</si>
  <si>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</si>
  <si>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</si>
  <si>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</si>
  <si>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</si>
  <si>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</si>
  <si>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</si>
  <si>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</si>
  <si>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</si>
  <si>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</si>
  <si>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</si>
  <si>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</si>
  <si>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</si>
  <si>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</si>
  <si>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</si>
  <si>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</si>
  <si>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</si>
  <si>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</si>
  <si>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</si>
  <si>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</si>
  <si>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</si>
  <si>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</si>
  <si>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</si>
  <si>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</si>
  <si>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</si>
  <si>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</si>
  <si>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</si>
  <si>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</si>
  <si>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</si>
  <si>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</si>
  <si>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</si>
  <si>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</si>
  <si>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</si>
  <si>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</si>
  <si>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</si>
  <si>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</si>
  <si>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</si>
  <si>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</si>
  <si>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</si>
  <si>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</si>
  <si>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</si>
  <si>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</si>
  <si>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</si>
  <si>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</si>
  <si>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</si>
  <si>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</si>
  <si>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</si>
  <si>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</si>
  <si>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</si>
  <si>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</si>
  <si>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</si>
  <si>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</si>
  <si>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</si>
  <si>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</si>
  <si>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</si>
  <si>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</si>
  <si>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</si>
  <si>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</si>
  <si>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</si>
  <si>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</si>
  <si>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</si>
  <si>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</si>
  <si>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</si>
  <si>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</si>
  <si>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</si>
  <si>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</si>
  <si>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</si>
  <si>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</si>
  <si>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</si>
  <si>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</si>
  <si>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</si>
  <si>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</si>
  <si>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</si>
  <si>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</si>
  <si>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</si>
  <si>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</si>
  <si>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</si>
  <si>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</si>
  <si>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</si>
  <si>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</si>
  <si>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</si>
  <si>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</si>
  <si>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</si>
  <si>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</si>
  <si>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</si>
  <si>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</si>
  <si>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</si>
  <si>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</si>
  <si>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</si>
  <si>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</si>
  <si>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</si>
  <si>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</si>
  <si>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</si>
  <si>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</si>
  <si>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</si>
  <si>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</si>
  <si>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</si>
  <si>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</si>
  <si>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</si>
  <si>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</si>
  <si>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</si>
  <si>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</si>
  <si>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</si>
  <si>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</si>
  <si>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</si>
  <si>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</si>
  <si>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</si>
  <si>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</si>
  <si>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</si>
  <si>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</si>
  <si>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</si>
  <si>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</si>
  <si>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</si>
  <si>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</si>
  <si>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</si>
  <si>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</si>
  <si>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</si>
  <si>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</si>
  <si>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</si>
  <si>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</si>
  <si>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</si>
  <si>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</si>
  <si>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</si>
  <si>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</si>
  <si>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</si>
  <si>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</si>
  <si>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</si>
  <si>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</si>
  <si>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</si>
  <si>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</si>
  <si>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</si>
  <si>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</si>
  <si>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</si>
  <si>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</si>
  <si>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</si>
  <si>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</si>
  <si>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</si>
  <si>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</si>
  <si>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</si>
  <si>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</si>
  <si>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</si>
  <si>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</si>
  <si>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</si>
  <si>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</si>
  <si>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</si>
  <si>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</si>
  <si>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</si>
  <si>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</si>
  <si>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</si>
  <si>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</si>
  <si>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</si>
  <si>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</si>
  <si>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</si>
  <si>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</si>
  <si>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</si>
  <si>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</si>
  <si>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</si>
  <si>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</si>
  <si>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</si>
  <si>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</si>
  <si>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</si>
  <si>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</si>
  <si>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</si>
  <si>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</si>
  <si>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</si>
  <si>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</si>
  <si>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</si>
  <si>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</si>
  <si>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</si>
  <si>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</si>
  <si>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</si>
  <si>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</si>
  <si>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</si>
  <si>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</si>
  <si>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</si>
  <si>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</si>
  <si>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</si>
  <si>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</si>
  <si>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</si>
  <si>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</si>
  <si>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</si>
  <si>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</si>
  <si>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</si>
  <si>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</si>
  <si>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</si>
  <si>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</si>
  <si>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</si>
  <si>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</si>
  <si>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</si>
  <si>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</si>
  <si>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</si>
  <si>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</si>
  <si>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</si>
  <si>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</si>
  <si>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</si>
  <si>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</si>
  <si>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</si>
  <si>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</si>
  <si>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</si>
  <si>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</si>
  <si>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</si>
  <si>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</si>
  <si>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</si>
  <si>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</si>
  <si>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</si>
  <si>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</si>
  <si>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</si>
  <si>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</si>
  <si>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</si>
  <si>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</si>
  <si>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</si>
  <si>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</si>
  <si>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</si>
  <si>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</si>
  <si>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</si>
  <si>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</si>
  <si>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</si>
  <si>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</si>
  <si>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</si>
  <si>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</si>
  <si>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</si>
  <si>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</si>
  <si>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</si>
  <si>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</si>
  <si>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</si>
  <si>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</si>
  <si>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</si>
  <si>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</si>
  <si>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</si>
  <si>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</si>
  <si>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</si>
  <si>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</si>
  <si>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</si>
  <si>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</si>
  <si>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</si>
  <si>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</si>
  <si>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</si>
  <si>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</si>
  <si>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</si>
  <si>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</si>
  <si>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</si>
  <si>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</si>
  <si>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</si>
  <si>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</si>
  <si>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</si>
  <si>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</si>
  <si>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</si>
  <si>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</si>
  <si>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</si>
  <si>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</si>
  <si>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</si>
  <si>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</si>
  <si>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</si>
  <si>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</si>
  <si>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</si>
  <si>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</si>
  <si>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</si>
  <si>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</si>
  <si>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</si>
  <si>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</si>
  <si>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</si>
  <si>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</si>
  <si>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</si>
  <si>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</si>
  <si>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</si>
  <si>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</si>
  <si>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</si>
  <si>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</si>
  <si>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</si>
  <si>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</si>
  <si>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</si>
  <si>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</si>
  <si>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</si>
  <si>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</si>
  <si>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</si>
  <si>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</si>
  <si>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</si>
  <si>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</si>
  <si>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</si>
  <si>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</si>
  <si>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</si>
  <si>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</si>
  <si>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</si>
  <si>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</si>
  <si>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</si>
  <si>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</si>
  <si>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</si>
  <si>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</si>
  <si>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</si>
  <si>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</si>
  <si>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</si>
  <si>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</si>
  <si>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</si>
  <si>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</si>
  <si>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</si>
  <si>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</si>
  <si>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</si>
  <si>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</si>
  <si>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</si>
  <si>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</si>
  <si>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</si>
  <si>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</si>
  <si>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</si>
  <si>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</si>
  <si>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</si>
  <si>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</si>
  <si>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</si>
  <si>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</si>
  <si>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</si>
  <si>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</si>
  <si>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</si>
  <si>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</si>
  <si>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</si>
  <si>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</si>
  <si>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</si>
  <si>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</si>
  <si>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</si>
  <si>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</si>
  <si>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</si>
  <si>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</si>
  <si>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</si>
  <si>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</si>
  <si>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</si>
  <si>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</si>
  <si>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</si>
  <si>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</si>
  <si>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</si>
  <si>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</si>
  <si>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</si>
  <si>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</si>
  <si>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</si>
  <si>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</si>
  <si>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</si>
  <si>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</si>
  <si>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</si>
  <si>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</si>
  <si>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</si>
  <si>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</si>
  <si>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</si>
  <si>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</si>
  <si>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</si>
  <si>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</si>
  <si>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</si>
  <si>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</si>
  <si>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</si>
  <si>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</si>
  <si>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</si>
  <si>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</si>
  <si>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</si>
  <si>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</si>
  <si>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</si>
  <si>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</si>
  <si>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</si>
  <si>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</si>
  <si>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</si>
  <si>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</si>
  <si>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</si>
  <si>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</si>
  <si>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</si>
  <si>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</si>
  <si>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</si>
  <si>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</si>
  <si>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</si>
  <si>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</si>
  <si>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</si>
  <si>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</si>
  <si>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</si>
  <si>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</si>
  <si>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</si>
  <si>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</si>
  <si>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</si>
  <si>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</si>
  <si>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</si>
  <si>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</si>
  <si>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</si>
  <si>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</si>
  <si>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</si>
  <si>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</si>
  <si>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</si>
  <si>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</si>
  <si>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</si>
  <si>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</si>
  <si>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</si>
  <si>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</si>
  <si>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</si>
  <si>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</si>
  <si>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</si>
  <si>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</si>
  <si>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</si>
  <si>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</si>
  <si>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</si>
  <si>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</si>
  <si>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</si>
  <si>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</si>
  <si>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</si>
  <si>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</si>
  <si>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</si>
  <si>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</si>
  <si>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</si>
  <si>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</si>
  <si>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</si>
  <si>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</si>
  <si>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</si>
  <si>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</si>
  <si>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</si>
  <si>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</si>
  <si>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</si>
  <si>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</si>
  <si>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</si>
  <si>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</si>
  <si>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</si>
  <si>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</si>
  <si>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</si>
  <si>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</si>
  <si>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</si>
  <si>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</si>
  <si>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</si>
  <si>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</si>
  <si>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</si>
  <si>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</si>
  <si>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</si>
  <si>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</si>
  <si>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</si>
  <si>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</si>
  <si>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</si>
  <si>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</si>
  <si>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</si>
  <si>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</si>
  <si>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</si>
  <si>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</si>
  <si>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</si>
  <si>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</si>
  <si>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</si>
  <si>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</si>
  <si>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</si>
  <si>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</si>
  <si>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</si>
  <si>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</si>
  <si>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</si>
  <si>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</si>
  <si>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</si>
  <si>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</si>
  <si>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</si>
  <si>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</si>
  <si>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</si>
  <si>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</si>
  <si>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</si>
  <si>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</si>
  <si>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</si>
  <si>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</si>
  <si>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</si>
  <si>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</si>
  <si>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</si>
  <si>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</si>
  <si>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</si>
  <si>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</si>
  <si>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</si>
  <si>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</si>
  <si>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</si>
  <si>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</si>
  <si>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</si>
  <si>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</si>
  <si>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</si>
  <si>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</si>
  <si>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</si>
  <si>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</si>
  <si>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</si>
  <si>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</si>
  <si>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</si>
  <si>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</si>
  <si>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</si>
  <si>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</si>
  <si>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</si>
  <si>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</si>
  <si>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</si>
  <si>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</si>
  <si>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</si>
  <si>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</si>
  <si>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</si>
  <si>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</si>
  <si>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</si>
  <si>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</si>
  <si>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</si>
  <si>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</si>
  <si>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</si>
  <si>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</si>
  <si>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</si>
  <si>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</si>
  <si>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</si>
  <si>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</si>
  <si>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</si>
  <si>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</si>
  <si>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</si>
  <si>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</si>
  <si>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</si>
  <si>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</si>
  <si>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</si>
  <si>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</si>
  <si>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</si>
  <si>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</si>
  <si>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</si>
  <si>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</si>
  <si>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</si>
  <si>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</si>
  <si>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</si>
  <si>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</si>
  <si>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</si>
  <si>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</si>
  <si>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</si>
  <si>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</si>
  <si>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</si>
  <si>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</si>
  <si>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</si>
  <si>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</si>
  <si>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</si>
  <si>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</si>
  <si>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</si>
  <si>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</si>
  <si>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</si>
  <si>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</si>
  <si>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</si>
  <si>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</si>
  <si>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</si>
  <si>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</si>
  <si>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</si>
  <si>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</si>
  <si>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</si>
  <si>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</si>
  <si>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</si>
  <si>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</si>
  <si>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</si>
  <si>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</si>
  <si>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</si>
  <si>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</si>
  <si>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</si>
  <si>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</si>
  <si>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</si>
  <si>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</si>
  <si>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</si>
  <si>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</si>
  <si>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</si>
  <si>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</si>
  <si>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</si>
  <si>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</si>
  <si>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</si>
  <si>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</si>
  <si>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</si>
  <si>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</si>
  <si>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</si>
  <si>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</si>
  <si>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</si>
  <si>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</si>
  <si>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</si>
  <si>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</si>
  <si>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</si>
  <si>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</si>
  <si>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</si>
  <si>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</si>
  <si>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</si>
  <si>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</si>
  <si>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</si>
  <si>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</si>
  <si>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</si>
  <si>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</si>
  <si>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</si>
  <si>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</si>
  <si>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</si>
  <si>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</si>
  <si>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</si>
  <si>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</si>
  <si>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</si>
  <si>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</si>
  <si>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</si>
  <si>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</si>
  <si>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</si>
  <si>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</si>
  <si>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</si>
  <si>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</si>
  <si>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</si>
  <si>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</si>
  <si>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</si>
  <si>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</si>
  <si>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</si>
  <si>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</si>
  <si>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</si>
  <si>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</si>
  <si>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</si>
  <si>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</si>
  <si>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</si>
  <si>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</si>
  <si>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</si>
  <si>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</si>
  <si>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</si>
  <si>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</si>
  <si>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</si>
  <si>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</si>
  <si>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</si>
  <si>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</si>
  <si>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</si>
  <si>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</si>
  <si>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</si>
  <si>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</si>
  <si>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</si>
  <si>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</si>
  <si>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</si>
  <si>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</si>
  <si>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</si>
  <si>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</si>
  <si>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</si>
  <si>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</si>
  <si>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</si>
  <si>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</si>
  <si>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</si>
  <si>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</si>
  <si>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</si>
  <si>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</si>
  <si>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</si>
  <si>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</si>
  <si>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</si>
  <si>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</si>
  <si>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</si>
  <si>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</si>
  <si>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</si>
  <si>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</si>
  <si>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</si>
  <si>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</si>
  <si>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</si>
  <si>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</si>
  <si>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</si>
  <si>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</si>
  <si>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</si>
  <si>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</si>
  <si>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</si>
  <si>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</si>
  <si>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</si>
  <si>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</si>
  <si>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</si>
  <si>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</si>
  <si>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</si>
  <si>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</si>
  <si>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</si>
  <si>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</si>
  <si>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</si>
  <si>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</si>
  <si>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</si>
  <si>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</si>
  <si>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</si>
  <si>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</si>
  <si>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</si>
  <si>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</si>
  <si>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</si>
  <si>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</si>
  <si>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</si>
  <si>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</si>
  <si>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</si>
  <si>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</si>
  <si>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</si>
  <si>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</si>
  <si>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</si>
  <si>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</si>
  <si>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</si>
  <si>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</si>
  <si>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</si>
  <si>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</si>
  <si>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</si>
  <si>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</si>
  <si>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</si>
  <si>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</si>
  <si>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</si>
  <si>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</si>
  <si>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</si>
  <si>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</si>
  <si>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</si>
  <si>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</si>
  <si>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</si>
  <si>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</si>
  <si>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</si>
  <si>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</si>
  <si>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</si>
  <si>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</si>
  <si>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</si>
  <si>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</si>
  <si>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</si>
  <si>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</si>
  <si>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</si>
  <si>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</si>
  <si>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</si>
  <si>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</si>
  <si>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</si>
  <si>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</si>
  <si>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</si>
  <si>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</si>
  <si>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</si>
  <si>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</si>
  <si>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</si>
  <si>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</si>
  <si>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</si>
  <si>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</si>
  <si>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</si>
  <si>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</si>
  <si>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</si>
  <si>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</si>
  <si>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</si>
  <si>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</si>
  <si>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</si>
  <si>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</si>
  <si>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</si>
  <si>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</si>
  <si>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</si>
  <si>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</si>
  <si>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</si>
  <si>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</si>
  <si>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</si>
  <si>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</si>
  <si>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</si>
  <si>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</si>
  <si>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</si>
  <si>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</si>
  <si>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</si>
  <si>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</si>
  <si>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</si>
  <si>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</si>
  <si>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</si>
  <si>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</si>
  <si>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</si>
  <si>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</si>
  <si>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</si>
  <si>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</si>
  <si>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</si>
  <si>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</si>
  <si>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</si>
  <si>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</si>
  <si>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</si>
  <si>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</si>
  <si>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</si>
  <si>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</si>
  <si>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</si>
  <si>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</si>
  <si>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</si>
  <si>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</si>
  <si>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</si>
  <si>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</si>
  <si>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</si>
  <si>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</si>
  <si>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</si>
  <si>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</si>
  <si>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</si>
  <si>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</si>
  <si>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</si>
  <si>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</si>
  <si>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</si>
  <si>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</si>
  <si>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</si>
  <si>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</si>
  <si>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</si>
  <si>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</si>
  <si>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</si>
  <si>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</si>
  <si>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</si>
  <si>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</si>
  <si>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</si>
  <si>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</si>
  <si>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</si>
  <si>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</si>
  <si>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</si>
  <si>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</si>
  <si>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</si>
  <si>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</si>
  <si>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</si>
  <si>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</si>
  <si>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</si>
  <si>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</si>
  <si>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</si>
  <si>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</si>
  <si>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</si>
  <si>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</si>
  <si>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</si>
  <si>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</si>
  <si>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</si>
  <si>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</si>
  <si>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</si>
  <si>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</si>
  <si>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</si>
  <si>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</si>
  <si>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</si>
  <si>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</si>
  <si>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</si>
  <si>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</si>
  <si>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</si>
  <si>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</si>
  <si>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</si>
  <si>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</si>
  <si>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</si>
  <si>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</si>
  <si>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</si>
  <si>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</si>
  <si>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</si>
  <si>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</si>
  <si>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</si>
  <si>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</si>
  <si>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</si>
  <si>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</si>
  <si>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</si>
  <si>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</si>
  <si>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</si>
  <si>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</si>
  <si>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</si>
  <si>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</si>
  <si>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</si>
  <si>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</si>
  <si>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</si>
  <si>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</si>
  <si>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</si>
  <si>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</si>
  <si>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</si>
  <si>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</si>
  <si>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</si>
  <si>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</si>
  <si>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</si>
  <si>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</si>
  <si>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</si>
  <si>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</si>
  <si>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</si>
  <si>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</si>
  <si>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</si>
  <si>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</si>
  <si>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</si>
  <si>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</si>
  <si>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</si>
  <si>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</si>
  <si>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</si>
  <si>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</si>
  <si>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</si>
  <si>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</si>
  <si>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</si>
  <si>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</si>
  <si>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</si>
  <si>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</si>
  <si>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</si>
  <si>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</si>
  <si>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</si>
  <si>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</si>
  <si>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</si>
  <si>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</si>
  <si>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</si>
  <si>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</si>
  <si>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</si>
  <si>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</si>
  <si>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</si>
  <si>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</si>
  <si>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</si>
  <si>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</si>
  <si>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</si>
  <si>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</si>
  <si>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</si>
  <si>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</si>
  <si>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</si>
  <si>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</si>
  <si>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</si>
  <si>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</si>
  <si>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</si>
  <si>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</si>
  <si>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</si>
  <si>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</si>
  <si>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</si>
  <si>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</si>
  <si>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</si>
  <si>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</si>
  <si>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</si>
  <si>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</si>
  <si>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</si>
  <si>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</si>
  <si>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</si>
  <si>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</si>
  <si>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</si>
  <si>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</si>
  <si>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</si>
  <si>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</si>
  <si>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</si>
  <si>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</si>
  <si>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</si>
  <si>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</si>
  <si>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</si>
  <si>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</si>
  <si>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</si>
  <si>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</si>
  <si>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</si>
  <si>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</si>
  <si>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</si>
  <si>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</si>
  <si>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</si>
  <si>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</si>
  <si>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</si>
  <si>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</si>
  <si>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</si>
  <si>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</si>
  <si>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</si>
  <si>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</si>
  <si>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</si>
  <si>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</si>
  <si>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</si>
  <si>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</si>
  <si>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</si>
  <si>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</si>
  <si>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</si>
  <si>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</si>
  <si>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</si>
  <si>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</si>
  <si>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</si>
  <si>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</si>
  <si>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</si>
  <si>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</si>
  <si>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</si>
  <si>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</si>
  <si>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</si>
  <si>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</si>
  <si>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</si>
  <si>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</si>
  <si>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</si>
  <si>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</si>
  <si>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</si>
  <si>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</si>
  <si>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</si>
  <si>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</si>
  <si>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</si>
  <si>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</si>
  <si>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</si>
  <si>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</si>
  <si>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</si>
  <si>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</si>
  <si>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</si>
  <si>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</si>
  <si>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</si>
  <si>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</si>
  <si>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</si>
  <si>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</si>
  <si>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</si>
  <si>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</si>
  <si>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</si>
  <si>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</si>
  <si>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</si>
  <si>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</si>
  <si>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</si>
  <si>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</si>
  <si>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</si>
  <si>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</si>
  <si>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</si>
  <si>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</si>
  <si>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</si>
  <si>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</si>
  <si>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</si>
  <si>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</si>
  <si>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</si>
  <si>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</si>
  <si>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</si>
  <si>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</si>
  <si>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</si>
  <si>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</si>
  <si>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</si>
  <si>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</si>
  <si>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</si>
  <si>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</si>
  <si>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</si>
  <si>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</si>
  <si>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</si>
  <si>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</si>
  <si>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</si>
  <si>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</si>
  <si>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</si>
  <si>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</si>
  <si>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</si>
  <si>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</si>
  <si>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</si>
  <si>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</si>
  <si>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</si>
  <si>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</si>
  <si>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</si>
  <si>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</si>
  <si>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</si>
  <si>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</si>
  <si>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</si>
  <si>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</si>
  <si>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</si>
  <si>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</si>
  <si>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</si>
  <si>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</si>
  <si>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</si>
  <si>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</si>
  <si>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</si>
  <si>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</si>
  <si>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</si>
  <si>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</si>
  <si>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</si>
  <si>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</si>
  <si>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</si>
  <si>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</si>
  <si>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</si>
  <si>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</si>
  <si>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</si>
  <si>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</si>
  <si>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</si>
  <si>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</si>
  <si>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</si>
  <si>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</si>
  <si>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</si>
  <si>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</si>
  <si>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</si>
  <si>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</si>
  <si>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</si>
  <si>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</si>
  <si>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</si>
  <si>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</si>
  <si>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</si>
  <si>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</si>
  <si>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</si>
  <si>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</si>
  <si>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</si>
  <si>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</si>
  <si>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</si>
  <si>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</si>
  <si>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</si>
  <si>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</si>
  <si>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</si>
  <si>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</si>
  <si>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</si>
  <si>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</si>
  <si>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</si>
  <si>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</si>
  <si>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</si>
  <si>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</si>
  <si>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</si>
  <si>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</si>
  <si>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</si>
  <si>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</si>
  <si>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</si>
  <si>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</si>
  <si>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</si>
  <si>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</si>
  <si>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</si>
  <si>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</si>
  <si>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</si>
  <si>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</si>
  <si>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</si>
  <si>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</si>
  <si>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</si>
  <si>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</si>
  <si>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</si>
  <si>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</si>
  <si>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</si>
  <si>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</si>
  <si>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</si>
  <si>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</si>
  <si>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</si>
  <si>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</si>
  <si>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</si>
  <si>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</si>
  <si>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</si>
  <si>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</si>
  <si>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</si>
  <si>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</si>
  <si>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</si>
  <si>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</si>
  <si>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</si>
  <si>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</si>
  <si>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</si>
  <si>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</si>
  <si>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</si>
  <si>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</si>
  <si>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</si>
  <si>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</si>
  <si>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</si>
  <si>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</si>
  <si>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</si>
  <si>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</si>
  <si>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</si>
  <si>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</si>
  <si>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</si>
  <si>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</si>
  <si>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</si>
  <si>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</si>
  <si>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</si>
  <si>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</si>
  <si>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</si>
  <si>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</si>
  <si>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</si>
  <si>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</si>
  <si>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</si>
  <si>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</si>
  <si>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</si>
  <si>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</si>
  <si>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</si>
  <si>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</si>
  <si>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</si>
  <si>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</si>
  <si>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</si>
  <si>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</si>
  <si>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</si>
  <si>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</si>
  <si>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</si>
  <si>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</si>
  <si>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</si>
  <si>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</si>
  <si>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</si>
  <si>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</si>
  <si>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</si>
  <si>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</si>
  <si>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</si>
  <si>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</si>
  <si>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</si>
  <si>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</si>
  <si>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</si>
  <si>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</si>
  <si>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</si>
  <si>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</si>
  <si>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</si>
  <si>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</si>
  <si>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</si>
  <si>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</si>
  <si>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</si>
  <si>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</si>
  <si>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</si>
  <si>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</si>
  <si>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</si>
  <si>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</si>
  <si>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</si>
  <si>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</si>
  <si>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</si>
  <si>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</si>
  <si>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</si>
  <si>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</si>
  <si>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</si>
  <si>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</si>
  <si>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</si>
  <si>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</si>
  <si>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</si>
  <si>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</si>
  <si>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</si>
  <si>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</si>
  <si>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</si>
  <si>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</si>
  <si>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</si>
  <si>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</si>
  <si>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</si>
  <si>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</si>
  <si>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</si>
  <si>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</si>
  <si>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</si>
  <si>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</si>
  <si>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</si>
  <si>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</si>
  <si>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</si>
  <si>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</si>
  <si>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</si>
  <si>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</si>
  <si>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</si>
  <si>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</si>
  <si>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</si>
  <si>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</si>
  <si>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</si>
  <si>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</si>
  <si>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</si>
  <si>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</si>
  <si>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</si>
  <si>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</si>
  <si>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</si>
  <si>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</si>
  <si>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</si>
  <si>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</si>
  <si>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</si>
  <si>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</si>
  <si>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</si>
  <si>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</si>
  <si>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</si>
  <si>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</si>
  <si>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</si>
  <si>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</si>
  <si>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</si>
  <si>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</si>
  <si>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</si>
  <si>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</si>
  <si>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</si>
  <si>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</si>
  <si>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</si>
  <si>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</si>
  <si>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</si>
  <si>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</si>
  <si>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</si>
  <si>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</si>
  <si>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</si>
  <si>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</si>
  <si>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</si>
  <si>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</si>
  <si>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</si>
  <si>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</si>
  <si>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</si>
  <si>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</si>
  <si>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</si>
  <si>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</si>
  <si>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</si>
  <si>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</si>
  <si>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</si>
  <si>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</si>
  <si>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</si>
  <si>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</si>
  <si>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</si>
  <si>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</si>
  <si>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</si>
  <si>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</si>
  <si>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</si>
  <si>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</si>
  <si>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</si>
  <si>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</si>
  <si>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</si>
  <si>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</si>
  <si>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</si>
  <si>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</si>
  <si>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</si>
  <si>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</si>
  <si>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</si>
  <si>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</si>
  <si>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</si>
  <si>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</si>
  <si>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</si>
  <si>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</si>
  <si>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</si>
  <si>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</si>
  <si>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</si>
  <si>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</si>
  <si>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</si>
  <si>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</si>
  <si>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</si>
  <si>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</si>
  <si>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</si>
  <si>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</si>
  <si>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</si>
  <si>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</si>
  <si>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</si>
  <si>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</si>
  <si>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</si>
  <si>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</si>
  <si>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</si>
  <si>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</si>
  <si>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</si>
  <si>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</si>
  <si>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</si>
  <si>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</si>
  <si>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</si>
  <si>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</si>
  <si>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</si>
  <si>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</si>
  <si>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</si>
  <si>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</si>
  <si>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</si>
  <si>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</si>
  <si>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</si>
  <si>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</si>
  <si>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</si>
  <si>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</si>
  <si>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</si>
  <si>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</si>
  <si>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</si>
  <si>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</si>
  <si>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</si>
  <si>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</si>
  <si>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</si>
  <si>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</si>
  <si>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</si>
  <si>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</si>
  <si>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</si>
  <si>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</si>
  <si>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</si>
  <si>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</si>
  <si>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</si>
  <si>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</si>
  <si>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</si>
  <si>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</si>
  <si>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</si>
  <si>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</si>
  <si>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</si>
  <si>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</si>
  <si>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</si>
  <si>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</si>
  <si>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</si>
  <si>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</si>
  <si>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</si>
  <si>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</si>
  <si>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</si>
  <si>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</si>
  <si>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</si>
  <si>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</si>
  <si>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</si>
  <si>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</si>
  <si>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</si>
  <si>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</si>
  <si>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</si>
  <si>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</si>
  <si>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</si>
  <si>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</si>
  <si>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</si>
  <si>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</si>
  <si>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</si>
  <si>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</si>
  <si>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</si>
  <si>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</si>
  <si>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</si>
  <si>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</si>
  <si>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</si>
  <si>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</si>
  <si>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</si>
  <si>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</si>
  <si>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</si>
  <si>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</si>
  <si>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</si>
  <si>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</si>
  <si>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</si>
  <si>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</si>
  <si>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</si>
  <si>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</si>
  <si>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</si>
  <si>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</si>
  <si>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</si>
  <si>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</si>
  <si>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</si>
  <si>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</si>
  <si>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</si>
  <si>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</si>
  <si>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</si>
  <si>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</si>
  <si>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</si>
  <si>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</si>
  <si>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</si>
  <si>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</si>
  <si>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</si>
  <si>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</si>
  <si>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</si>
  <si>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</si>
  <si>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</si>
  <si>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</si>
  <si>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</si>
  <si>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</si>
  <si>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</si>
  <si>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</si>
  <si>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</si>
  <si>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</si>
  <si>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</si>
  <si>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</si>
  <si>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</si>
  <si>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</si>
  <si>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</si>
  <si>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</si>
  <si>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</si>
  <si>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</si>
  <si>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</si>
  <si>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</si>
  <si>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</si>
  <si>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</si>
  <si>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</si>
  <si>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</si>
  <si>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</si>
  <si>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</si>
  <si>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</si>
  <si>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</si>
  <si>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</si>
  <si>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</si>
  <si>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</si>
  <si>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</si>
  <si>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</si>
  <si>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</si>
  <si>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</si>
  <si>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</si>
  <si>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</si>
  <si>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</si>
  <si>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</si>
  <si>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</si>
  <si>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</si>
  <si>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</si>
  <si>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</si>
  <si>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</si>
  <si>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</si>
  <si>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</si>
  <si>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</si>
  <si>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</si>
  <si>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</si>
  <si>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</si>
  <si>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</si>
  <si>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</si>
  <si>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</si>
  <si>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</si>
  <si>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</si>
  <si>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</si>
  <si>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</si>
  <si>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</si>
  <si>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</si>
  <si>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</si>
  <si>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</si>
  <si>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</si>
  <si>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</si>
  <si>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</si>
  <si>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</si>
  <si>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</si>
  <si>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</si>
  <si>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</si>
  <si>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</si>
  <si>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</si>
  <si>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</si>
  <si>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</si>
  <si>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</si>
  <si>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</si>
  <si>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</si>
  <si>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</si>
  <si>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</si>
  <si>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</si>
  <si>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</si>
  <si>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</si>
  <si>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</si>
  <si>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</si>
  <si>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</si>
  <si>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</si>
  <si>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</si>
  <si>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</si>
  <si>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</si>
  <si>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</si>
  <si>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</si>
  <si>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</si>
  <si>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</si>
  <si>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</si>
  <si>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</si>
  <si>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</si>
  <si>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</si>
  <si>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</si>
  <si>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</si>
  <si>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</si>
  <si>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</si>
  <si>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</si>
  <si>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</si>
  <si>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</si>
  <si>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</si>
  <si>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</si>
  <si>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</si>
  <si>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</si>
  <si>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</si>
  <si>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</si>
  <si>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</si>
  <si>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</si>
  <si>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</si>
  <si>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</si>
  <si>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</si>
  <si>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</si>
  <si>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</si>
  <si>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</si>
  <si>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</si>
  <si>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</si>
  <si>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</si>
  <si>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</si>
  <si>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</si>
  <si>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</si>
  <si>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</si>
  <si>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</si>
  <si>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</si>
  <si>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</si>
  <si>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</si>
  <si>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</si>
  <si>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</si>
  <si>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</si>
  <si>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</si>
  <si>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</si>
  <si>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</si>
  <si>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</si>
  <si>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</si>
  <si>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</si>
  <si>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</si>
  <si>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</si>
  <si>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</si>
  <si>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</si>
  <si>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</si>
  <si>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</si>
  <si>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</si>
  <si>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</si>
  <si>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</si>
  <si>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</si>
  <si>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</si>
  <si>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</si>
  <si>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</si>
  <si>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</si>
  <si>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</si>
  <si>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</si>
  <si>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</si>
  <si>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</si>
  <si>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</si>
  <si>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</si>
  <si>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</si>
  <si>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</si>
  <si>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</si>
  <si>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</si>
  <si>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</si>
  <si>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</si>
  <si>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</si>
  <si>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</si>
  <si>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</si>
  <si>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</si>
  <si>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</si>
  <si>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</si>
  <si>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</si>
  <si>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</si>
  <si>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</si>
  <si>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</si>
  <si>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</si>
  <si>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</si>
  <si>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</si>
  <si>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</si>
  <si>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</si>
  <si>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</si>
  <si>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</si>
  <si>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</si>
  <si>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</si>
  <si>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</si>
  <si>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</si>
  <si>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</si>
  <si>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</si>
  <si>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</si>
  <si>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</si>
  <si>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</si>
  <si>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</si>
  <si>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</si>
  <si>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</si>
  <si>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</si>
  <si>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</si>
  <si>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</si>
  <si>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</si>
  <si>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</si>
  <si>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</si>
  <si>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</si>
  <si>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</si>
  <si>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</si>
  <si>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</si>
  <si>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</si>
  <si>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</si>
  <si>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</si>
  <si>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</si>
  <si>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</si>
  <si>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</si>
  <si>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</si>
  <si>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</si>
  <si>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</si>
  <si>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</si>
  <si>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</si>
  <si>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</si>
  <si>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</si>
  <si>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</si>
  <si>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</si>
  <si>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</si>
  <si>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</si>
  <si>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</si>
  <si>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</si>
  <si>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</si>
  <si>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</si>
  <si>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</si>
  <si>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</si>
  <si>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</si>
  <si>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</si>
  <si>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</si>
  <si>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</si>
  <si>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</si>
  <si>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</si>
  <si>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</si>
  <si>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</si>
  <si>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</si>
  <si>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</si>
  <si>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</si>
  <si>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</si>
  <si>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</si>
  <si>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</si>
  <si>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</si>
  <si>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</si>
  <si>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</si>
  <si>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</si>
  <si>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</si>
  <si>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</si>
  <si>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</si>
  <si>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</si>
  <si>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</si>
  <si>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</si>
  <si>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</si>
  <si>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</si>
  <si>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</si>
  <si>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</si>
  <si>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</si>
  <si>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</si>
  <si>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</si>
  <si>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</si>
  <si>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</si>
  <si>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</si>
  <si>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</si>
  <si>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</si>
  <si>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</si>
  <si>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</si>
  <si>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</si>
  <si>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</si>
  <si>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</si>
  <si>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</si>
  <si>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</si>
  <si>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</si>
  <si>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</si>
  <si>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</si>
  <si>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</si>
  <si>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</si>
  <si>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</si>
  <si>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</si>
  <si>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</si>
  <si>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</si>
  <si>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</si>
  <si>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</si>
  <si>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</si>
  <si>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</si>
  <si>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</si>
  <si>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</si>
  <si>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</si>
  <si>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</si>
  <si>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</si>
  <si>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</si>
  <si>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</si>
  <si>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</si>
  <si>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</si>
  <si>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</si>
  <si>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</si>
  <si>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</si>
  <si>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</si>
  <si>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</si>
  <si>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</si>
  <si>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</si>
  <si>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</si>
  <si>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</si>
  <si>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</si>
  <si>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</si>
  <si>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</si>
  <si>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</si>
  <si>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</si>
  <si>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</si>
  <si>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</si>
  <si>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</si>
  <si>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</si>
  <si>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</si>
  <si>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</si>
  <si>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</si>
  <si>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</si>
  <si>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</si>
  <si>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</si>
  <si>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</si>
  <si>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</si>
  <si>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</si>
  <si>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</si>
  <si>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</si>
  <si>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</si>
  <si>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</si>
  <si>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</si>
  <si>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</si>
  <si>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</si>
  <si>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</si>
  <si>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</si>
  <si>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</si>
  <si>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</si>
  <si>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</si>
  <si>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</si>
  <si>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</si>
  <si>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</si>
  <si>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</si>
  <si>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</si>
  <si>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</si>
  <si>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</si>
  <si>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</si>
  <si>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</si>
  <si>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</si>
  <si>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</si>
  <si>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</si>
  <si>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</si>
  <si>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</si>
  <si>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</si>
  <si>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</si>
  <si>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</si>
  <si>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</si>
  <si>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</si>
  <si>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</si>
  <si>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</si>
  <si>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</si>
  <si>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</si>
  <si>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</si>
  <si>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</si>
  <si>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</si>
  <si>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</si>
  <si>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</si>
  <si>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</si>
  <si>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</si>
  <si>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</si>
  <si>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</si>
  <si>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</si>
  <si>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</si>
  <si>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</si>
  <si>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</si>
  <si>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</si>
  <si>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</si>
  <si>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</si>
  <si>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</si>
  <si>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</si>
  <si>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</si>
  <si>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</si>
  <si>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</si>
  <si>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</si>
  <si>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</si>
  <si>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</si>
  <si>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</si>
  <si>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</si>
  <si>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</si>
  <si>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</si>
  <si>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</si>
  <si>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</si>
  <si>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</si>
  <si>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</si>
  <si>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</si>
  <si>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</si>
  <si>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</si>
  <si>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</si>
  <si>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</si>
  <si>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</si>
  <si>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</si>
  <si>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</si>
  <si>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</si>
  <si>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</si>
  <si>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</si>
  <si>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</si>
  <si>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</si>
  <si>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</si>
  <si>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</si>
  <si>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</si>
  <si>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</si>
  <si>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</si>
  <si>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</si>
  <si>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</si>
  <si>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</si>
  <si>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</si>
  <si>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</si>
  <si>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</si>
  <si>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</si>
  <si>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</si>
  <si>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</si>
  <si>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</si>
  <si>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</si>
  <si>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</si>
  <si>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</si>
  <si>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</si>
  <si>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</si>
  <si>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</si>
  <si>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</si>
  <si>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</si>
  <si>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</si>
  <si>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</si>
  <si>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</si>
  <si>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</si>
  <si>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</si>
  <si>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</si>
  <si>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</si>
  <si>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</si>
  <si>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</si>
  <si>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</si>
  <si>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</si>
  <si>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</si>
  <si>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</si>
  <si>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</si>
  <si>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</si>
  <si>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</si>
  <si>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</si>
  <si>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</si>
  <si>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</si>
  <si>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</si>
  <si>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</si>
  <si>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</si>
  <si>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</si>
  <si>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</si>
  <si>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</si>
  <si>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</si>
  <si>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</si>
  <si>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</si>
  <si>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</si>
  <si>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</si>
  <si>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</si>
  <si>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</si>
  <si>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</si>
  <si>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</si>
  <si>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</si>
  <si>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</si>
  <si>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</si>
  <si>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</si>
  <si>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</si>
  <si>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</si>
  <si>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</si>
  <si>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</si>
  <si>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</si>
  <si>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</si>
  <si>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</si>
  <si>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</si>
  <si>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</si>
  <si>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</si>
  <si>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</si>
  <si>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</si>
  <si>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</si>
  <si>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</si>
  <si>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</si>
  <si>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</si>
  <si>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</si>
  <si>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</si>
  <si>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</si>
  <si>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</si>
  <si>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</si>
  <si>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</si>
  <si>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</si>
  <si>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</si>
  <si>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</si>
  <si>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</si>
  <si>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</si>
  <si>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</si>
  <si>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</si>
  <si>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</si>
  <si>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</si>
  <si>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</si>
  <si>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</si>
  <si>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</si>
  <si>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</si>
  <si>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</si>
  <si>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</si>
  <si>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</si>
  <si>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</si>
  <si>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</si>
  <si>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</si>
  <si>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</si>
  <si>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</si>
  <si>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</si>
  <si>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</si>
  <si>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</si>
  <si>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</si>
  <si>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</si>
  <si>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</si>
  <si>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</si>
  <si>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</si>
  <si>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</si>
  <si>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</si>
  <si>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</si>
  <si>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</si>
  <si>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</si>
  <si>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</si>
  <si>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</si>
  <si>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</si>
  <si>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</si>
  <si>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</si>
  <si>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</si>
  <si>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</si>
  <si>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</si>
  <si>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</si>
  <si>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</si>
  <si>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</si>
  <si>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</si>
  <si>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</si>
  <si>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</si>
  <si>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</si>
  <si>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</si>
  <si>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</si>
  <si>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</si>
  <si>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</si>
  <si>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</si>
  <si>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</si>
  <si>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</si>
  <si>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</si>
  <si>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</si>
  <si>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</si>
  <si>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</si>
  <si>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</si>
  <si>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</si>
  <si>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</si>
  <si>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</si>
  <si>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</si>
  <si>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</si>
  <si>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</si>
  <si>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</si>
  <si>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</si>
  <si>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</si>
  <si>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</si>
  <si>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</si>
  <si>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</si>
  <si>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</si>
  <si>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</si>
  <si>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</si>
  <si>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</si>
  <si>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</si>
  <si>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</si>
  <si>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</si>
  <si>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</si>
  <si>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</si>
  <si>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</si>
  <si>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</si>
  <si>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</si>
  <si>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</si>
  <si>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</si>
  <si>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</si>
  <si>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</si>
  <si>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</si>
  <si>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</si>
  <si>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</si>
  <si>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</si>
  <si>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</si>
  <si>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</si>
  <si>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</si>
  <si>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</si>
  <si>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</si>
  <si>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</si>
  <si>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</si>
  <si>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</si>
  <si>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</si>
  <si>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</si>
  <si>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</si>
  <si>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</si>
  <si>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</si>
  <si>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</si>
  <si>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</si>
  <si>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</si>
  <si>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</si>
  <si>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</si>
  <si>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</si>
  <si>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</si>
  <si>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</si>
  <si>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</si>
  <si>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</si>
  <si>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</si>
  <si>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</si>
  <si>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</si>
  <si>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</si>
  <si>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</si>
  <si>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</si>
  <si>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</si>
  <si>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</si>
  <si>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</si>
  <si>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</si>
  <si>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</si>
  <si>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</si>
  <si>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</si>
  <si>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</si>
  <si>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</si>
  <si>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</si>
  <si>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</si>
  <si>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</si>
  <si>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</si>
  <si>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</si>
  <si>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</si>
  <si>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</si>
  <si>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</si>
  <si>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</si>
  <si>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</si>
  <si>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</si>
  <si>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</si>
  <si>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</si>
  <si>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</si>
  <si>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</si>
  <si>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</si>
  <si>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</si>
  <si>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</si>
  <si>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</si>
  <si>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</si>
  <si>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</si>
  <si>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</si>
  <si>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</si>
  <si>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</si>
  <si>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</si>
  <si>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</si>
  <si>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</si>
  <si>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</si>
  <si>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</si>
  <si>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</si>
  <si>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</si>
  <si>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</si>
  <si>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</si>
  <si>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</si>
  <si>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</si>
  <si>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</si>
  <si>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</si>
  <si>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</si>
  <si>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</si>
  <si>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</si>
  <si>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</si>
  <si>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</si>
  <si>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</si>
  <si>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</si>
  <si>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</si>
  <si>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</si>
  <si>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</si>
  <si>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</si>
  <si>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</si>
  <si>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</si>
  <si>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</si>
  <si>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</si>
  <si>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</si>
  <si>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</si>
  <si>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</si>
  <si>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</si>
  <si>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</si>
  <si>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</si>
  <si>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</si>
  <si>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</si>
  <si>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</si>
  <si>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</si>
  <si>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</si>
  <si>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</si>
  <si>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</si>
  <si>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</si>
  <si>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</si>
  <si>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</si>
  <si>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</si>
  <si>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</si>
  <si>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</si>
  <si>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</si>
  <si>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</si>
  <si>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</si>
  <si>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</si>
  <si>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</si>
  <si>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</si>
  <si>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</si>
  <si>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</si>
  <si>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</si>
  <si>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</si>
  <si>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</si>
  <si>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</si>
  <si>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</si>
  <si>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</si>
  <si>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</si>
  <si>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</si>
  <si>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</si>
  <si>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</si>
  <si>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</si>
  <si>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</si>
  <si>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</si>
  <si>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</si>
  <si>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</si>
  <si>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</si>
  <si>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</si>
  <si>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</si>
  <si>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</si>
  <si>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</si>
  <si>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</si>
  <si>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</si>
  <si>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</si>
  <si>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</si>
  <si>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</si>
  <si>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</si>
  <si>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</si>
  <si>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</si>
  <si>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</si>
  <si>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</si>
  <si>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</si>
  <si>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</si>
  <si>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</si>
  <si>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</si>
  <si>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</si>
  <si>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</si>
  <si>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</si>
  <si>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</si>
  <si>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</si>
  <si>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</si>
  <si>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</si>
  <si>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</si>
  <si>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</si>
  <si>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</si>
  <si>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</si>
  <si>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</si>
  <si>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</si>
  <si>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</si>
  <si>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</si>
  <si>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</si>
  <si>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</si>
  <si>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</si>
  <si>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</si>
  <si>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</si>
  <si>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</si>
  <si>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</si>
  <si>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</si>
  <si>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</si>
  <si>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</si>
  <si>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</si>
  <si>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</si>
  <si>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</si>
  <si>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</si>
  <si>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</si>
  <si>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</si>
  <si>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</si>
  <si>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</si>
  <si>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</si>
  <si>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</si>
  <si>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</si>
  <si>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</si>
  <si>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</si>
  <si>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</si>
  <si>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</si>
  <si>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</si>
  <si>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</si>
  <si>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</si>
  <si>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</si>
  <si>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</si>
  <si>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</si>
  <si>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</si>
  <si>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</si>
  <si>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</si>
  <si>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</si>
  <si>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</si>
  <si>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</si>
  <si>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</si>
  <si>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</si>
  <si>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</si>
  <si>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</si>
  <si>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</si>
  <si>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</si>
  <si>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</si>
  <si>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</si>
  <si>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</si>
  <si>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</si>
  <si>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</si>
  <si>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</si>
  <si>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</si>
  <si>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</si>
  <si>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</si>
  <si>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</si>
  <si>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</si>
  <si>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</si>
  <si>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</si>
  <si>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</si>
  <si>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</si>
  <si>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</si>
  <si>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</si>
  <si>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</si>
  <si>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</si>
  <si>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</si>
  <si>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</si>
  <si>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</si>
  <si>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</si>
  <si>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</si>
  <si>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</si>
  <si>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</si>
  <si>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</si>
  <si>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</si>
  <si>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</si>
  <si>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</si>
  <si>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</si>
  <si>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</si>
  <si>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</si>
  <si>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</si>
  <si>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</si>
  <si>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</si>
  <si>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</si>
  <si>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</si>
  <si>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</si>
  <si>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</si>
  <si>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</si>
  <si>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</si>
  <si>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</si>
  <si>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</si>
  <si>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</si>
  <si>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</si>
  <si>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</si>
  <si>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</si>
  <si>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</si>
  <si>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</si>
  <si>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</si>
  <si>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</si>
  <si>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</si>
  <si>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</si>
  <si>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</si>
  <si>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</si>
  <si>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</si>
  <si>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</si>
  <si>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</si>
  <si>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</si>
  <si>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</si>
  <si>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</si>
  <si>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</si>
  <si>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</si>
  <si>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</si>
  <si>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</si>
  <si>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</si>
  <si>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</si>
  <si>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</si>
  <si>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</si>
  <si>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</si>
  <si>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</si>
  <si>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</si>
  <si>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</si>
  <si>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</si>
  <si>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</si>
  <si>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</si>
  <si>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</si>
  <si>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</si>
  <si>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</si>
  <si>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</si>
  <si>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</si>
  <si>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</si>
  <si>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</si>
  <si>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</si>
  <si>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</si>
  <si>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</si>
  <si>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</si>
  <si>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</si>
  <si>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</si>
  <si>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</si>
  <si>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</si>
  <si>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</si>
  <si>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</si>
  <si>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</si>
  <si>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</si>
  <si>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</si>
  <si>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</si>
  <si>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</si>
  <si>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</si>
  <si>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</si>
  <si>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</si>
  <si>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</si>
  <si>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</si>
  <si>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</si>
  <si>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</si>
  <si>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</si>
  <si>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</si>
  <si>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</si>
  <si>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</si>
  <si>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</si>
  <si>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</si>
  <si>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</si>
  <si>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</si>
  <si>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</si>
  <si>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</si>
  <si>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</si>
  <si>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</si>
  <si>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</si>
  <si>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</si>
  <si>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</si>
  <si>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</si>
  <si>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</si>
  <si>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</si>
  <si>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</si>
  <si>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</si>
  <si>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</si>
  <si>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</si>
  <si>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</si>
  <si>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</si>
  <si>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</si>
  <si>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</si>
  <si>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</si>
  <si>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</si>
  <si>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</si>
  <si>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</si>
  <si>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</si>
  <si>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</si>
  <si>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</si>
  <si>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</si>
  <si>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</si>
  <si>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</si>
  <si>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</si>
  <si>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</si>
  <si>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</si>
  <si>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</si>
  <si>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</si>
  <si>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</si>
  <si>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</si>
  <si>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</si>
  <si>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</si>
  <si>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</si>
  <si>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</si>
  <si>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</si>
  <si>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</si>
  <si>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</si>
  <si>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</si>
  <si>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</si>
  <si>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</si>
  <si>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</si>
  <si>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</si>
  <si>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</si>
  <si>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</si>
  <si>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</si>
  <si>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</si>
  <si>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</si>
  <si>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</si>
  <si>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</si>
  <si>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</si>
  <si>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</si>
  <si>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</si>
  <si>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</si>
  <si>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</si>
  <si>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</si>
  <si>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</si>
  <si>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</si>
  <si>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</si>
  <si>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</si>
  <si>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</si>
  <si>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</si>
  <si>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</si>
  <si>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</si>
  <si>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</si>
  <si>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</si>
  <si>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</si>
  <si>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</si>
  <si>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</si>
  <si>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</si>
  <si>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</si>
  <si>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</si>
  <si>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</si>
  <si>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</si>
  <si>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</si>
  <si>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</si>
  <si>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</si>
  <si>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</si>
  <si>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</si>
  <si>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</si>
  <si>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</si>
  <si>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</si>
  <si>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</si>
  <si>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</si>
  <si>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</si>
  <si>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</si>
  <si>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</si>
  <si>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</si>
  <si>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</si>
  <si>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</si>
  <si>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</si>
  <si>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</si>
  <si>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</si>
  <si>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</si>
  <si>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</si>
  <si>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</si>
  <si>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</si>
  <si>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</si>
  <si>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</si>
  <si>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</si>
  <si>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</si>
  <si>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</si>
  <si>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</si>
  <si>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</si>
  <si>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</si>
  <si>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</si>
  <si>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</si>
  <si>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</si>
  <si>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</si>
  <si>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</si>
  <si>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</si>
  <si>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</si>
  <si>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</si>
  <si>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</si>
  <si>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</si>
  <si>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</si>
  <si>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</si>
  <si>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</si>
  <si>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</si>
  <si>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</si>
  <si>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</si>
  <si>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</si>
  <si>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</si>
  <si>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</si>
  <si>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</si>
  <si>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</si>
  <si>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</si>
  <si>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</si>
  <si>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</si>
  <si>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</si>
  <si>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</si>
  <si>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</si>
  <si>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</si>
  <si>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</si>
  <si>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</si>
  <si>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</si>
  <si>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</si>
  <si>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</si>
  <si>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</si>
  <si>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</si>
  <si>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</si>
  <si>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</si>
  <si>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</si>
  <si>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</si>
  <si>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</si>
  <si>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</si>
  <si>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</si>
  <si>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</si>
  <si>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</si>
  <si>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</si>
  <si>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</si>
  <si>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</si>
  <si>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</si>
  <si>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</si>
  <si>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</si>
  <si>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</si>
  <si>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</si>
  <si>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</si>
  <si>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</si>
  <si>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</si>
  <si>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</si>
  <si>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</si>
  <si>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</si>
  <si>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</si>
  <si>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</si>
  <si>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</si>
  <si>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</si>
  <si>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</si>
  <si>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</si>
  <si>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</si>
  <si>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</si>
  <si>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</si>
  <si>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</si>
  <si>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</si>
  <si>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</si>
  <si>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</si>
  <si>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</si>
  <si>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</si>
  <si>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</si>
  <si>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</si>
  <si>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</si>
  <si>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</si>
  <si>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</si>
  <si>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</si>
  <si>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</si>
  <si>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</si>
  <si>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</si>
  <si>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</si>
  <si>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</si>
  <si>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</si>
  <si>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</si>
  <si>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</si>
  <si>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</si>
  <si>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</si>
  <si>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</si>
  <si>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</si>
  <si>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</si>
  <si>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</si>
  <si>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</si>
  <si>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</si>
  <si>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</si>
  <si>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</si>
  <si>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</si>
  <si>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</si>
  <si>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</si>
  <si>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</si>
  <si>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</si>
  <si>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</si>
  <si>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</si>
  <si>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</si>
  <si>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</si>
  <si>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</si>
  <si>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</si>
  <si>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</si>
  <si>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</si>
  <si>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</si>
  <si>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</si>
  <si>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</si>
  <si>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</si>
  <si>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</si>
  <si>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</si>
  <si>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</si>
  <si>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</si>
  <si>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</si>
  <si>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</si>
  <si>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</si>
  <si>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</si>
  <si>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</si>
  <si>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</si>
  <si>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</si>
  <si>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</si>
  <si>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</si>
  <si>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</si>
  <si>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</si>
  <si>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</si>
  <si>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</si>
  <si>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</si>
  <si>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</si>
  <si>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</si>
  <si>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</si>
  <si>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</si>
  <si>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</si>
  <si>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</si>
  <si>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</si>
  <si>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</si>
  <si>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</si>
  <si>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</si>
  <si>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</si>
  <si>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</si>
  <si>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</si>
  <si>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</si>
  <si>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</si>
  <si>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</si>
  <si>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</si>
  <si>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</si>
  <si>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</si>
  <si>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</si>
  <si>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</si>
  <si>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</si>
  <si>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</si>
  <si>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</si>
  <si>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</si>
  <si>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</si>
  <si>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</si>
  <si>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</si>
  <si>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</si>
  <si>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</si>
  <si>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</si>
  <si>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</si>
  <si>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</si>
  <si>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</si>
  <si>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</si>
  <si>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</si>
  <si>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</si>
  <si>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</si>
  <si>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</si>
  <si>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</si>
  <si>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</si>
  <si>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</si>
  <si>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</si>
  <si>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</si>
  <si>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</si>
  <si>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</si>
  <si>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</si>
  <si>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</si>
  <si>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</si>
  <si>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</si>
  <si>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</si>
  <si>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</si>
  <si>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</si>
  <si>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</si>
  <si>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</si>
  <si>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</si>
  <si>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</si>
  <si>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</si>
  <si>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</si>
  <si>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</si>
  <si>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</si>
  <si>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</si>
  <si>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</si>
  <si>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</si>
  <si>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</si>
  <si>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</si>
  <si>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</si>
  <si>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</si>
  <si>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</si>
  <si>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</si>
  <si>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</si>
  <si>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</si>
  <si>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</si>
  <si>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</si>
  <si>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</si>
  <si>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</si>
  <si>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</si>
  <si>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</si>
  <si>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</si>
  <si>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</si>
  <si>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</si>
  <si>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</si>
  <si>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</si>
  <si>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</si>
  <si>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</si>
  <si>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</si>
  <si>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</si>
  <si>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</si>
  <si>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</si>
  <si>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</si>
  <si>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</si>
  <si>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</si>
  <si>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</si>
  <si>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</si>
  <si>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</si>
  <si>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</si>
  <si>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</si>
  <si>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</si>
  <si>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</si>
  <si>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</si>
  <si>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</si>
  <si>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</si>
  <si>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</si>
  <si>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</si>
  <si>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</si>
  <si>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</si>
  <si>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</si>
  <si>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</si>
  <si>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</si>
  <si>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</si>
  <si>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</si>
  <si>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</si>
  <si>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</si>
  <si>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</si>
  <si>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</si>
  <si>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</si>
  <si>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</si>
  <si>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</si>
  <si>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</si>
  <si>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</si>
  <si>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</si>
  <si>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</si>
  <si>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</si>
  <si>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</si>
  <si>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</si>
  <si>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</si>
  <si>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</si>
  <si>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</si>
  <si>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</si>
  <si>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</si>
  <si>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</si>
  <si>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</si>
  <si>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</si>
  <si>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</si>
  <si>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</si>
  <si>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</si>
  <si>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</si>
  <si>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</si>
  <si>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</si>
  <si>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</si>
  <si>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</si>
  <si>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</si>
  <si>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</si>
  <si>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</si>
  <si>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</si>
  <si>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</si>
  <si>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</si>
  <si>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</si>
  <si>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</si>
  <si>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</si>
  <si>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</si>
  <si>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</si>
  <si>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</si>
  <si>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</si>
  <si>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</si>
  <si>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</si>
  <si>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</si>
  <si>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</si>
  <si>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</si>
  <si>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</si>
  <si>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</si>
  <si>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</si>
  <si>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</si>
  <si>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</si>
  <si>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</si>
  <si>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</si>
  <si>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</si>
  <si>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</si>
  <si>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</si>
  <si>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</si>
  <si>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</si>
  <si>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</si>
  <si>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</si>
  <si>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</si>
  <si>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</si>
  <si>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</si>
  <si>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</si>
  <si>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</si>
  <si>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</si>
  <si>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</si>
  <si>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</si>
  <si>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</si>
  <si>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</si>
  <si>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</si>
  <si>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</si>
  <si>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</si>
  <si>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</si>
  <si>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</si>
  <si>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</si>
  <si>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</si>
  <si>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</si>
  <si>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</si>
  <si>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</si>
  <si>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</si>
  <si>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</si>
  <si>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</si>
  <si>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</si>
  <si>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</si>
  <si>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</si>
  <si>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</si>
  <si>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</si>
  <si>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</si>
  <si>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</si>
  <si>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</si>
  <si>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</si>
  <si>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</si>
  <si>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</si>
  <si>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</si>
  <si>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</si>
  <si>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</si>
  <si>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</si>
  <si>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</si>
  <si>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</si>
  <si>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</si>
  <si>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</si>
  <si>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</si>
  <si>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</si>
  <si>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</si>
  <si>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</si>
  <si>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</si>
  <si>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</si>
  <si>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</si>
  <si>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</si>
  <si>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</si>
  <si>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</si>
  <si>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</si>
  <si>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</si>
  <si>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</si>
  <si>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</si>
  <si>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</si>
  <si>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</si>
  <si>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</si>
  <si>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</si>
  <si>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</si>
  <si>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</si>
  <si>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</si>
  <si>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</si>
  <si>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</si>
  <si>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</si>
  <si>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</si>
  <si>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</si>
  <si>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</si>
  <si>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</si>
  <si>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</si>
  <si>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</si>
  <si>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</si>
  <si>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</si>
  <si>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</si>
  <si>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</si>
  <si>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</si>
  <si>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</si>
  <si>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</si>
  <si>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</si>
  <si>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</si>
  <si>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</si>
  <si>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</si>
  <si>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</si>
  <si>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</si>
  <si>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</si>
  <si>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</si>
  <si>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</si>
  <si>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</si>
  <si>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</si>
  <si>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</si>
  <si>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</si>
  <si>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</si>
  <si>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</si>
  <si>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</si>
  <si>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</si>
  <si>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</si>
  <si>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</si>
  <si>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</si>
  <si>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</si>
  <si>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</si>
  <si>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</si>
  <si>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</si>
  <si>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</si>
  <si>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</si>
  <si>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</si>
  <si>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</si>
  <si>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</si>
  <si>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</si>
  <si>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</si>
  <si>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</si>
  <si>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</si>
  <si>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</si>
  <si>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</si>
  <si>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</si>
  <si>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</si>
  <si>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</si>
  <si>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</si>
  <si>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</si>
  <si>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</si>
  <si>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</si>
  <si>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</si>
  <si>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</si>
  <si>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</si>
  <si>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</si>
  <si>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</si>
  <si>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</si>
  <si>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</si>
  <si>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</si>
  <si>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</si>
  <si>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</si>
  <si>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</si>
  <si>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</si>
  <si>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</si>
  <si>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</si>
  <si>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</si>
  <si>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</si>
  <si>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</si>
  <si>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</si>
  <si>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</si>
  <si>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</si>
  <si>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</si>
  <si>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</si>
  <si>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</si>
  <si>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</si>
  <si>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</si>
  <si>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</si>
  <si>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</si>
  <si>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</si>
  <si>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</si>
  <si>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</si>
  <si>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</si>
  <si>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</si>
  <si>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</si>
  <si>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</si>
  <si>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</si>
  <si>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</si>
  <si>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</si>
  <si>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</si>
  <si>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</si>
  <si>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</si>
  <si>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</si>
  <si>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</si>
  <si>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</si>
  <si>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</si>
  <si>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</si>
  <si>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</si>
  <si>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</si>
  <si>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</si>
  <si>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</si>
  <si>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</si>
  <si>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</si>
  <si>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</si>
  <si>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</si>
  <si>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</si>
  <si>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</si>
  <si>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</si>
  <si>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</si>
  <si>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</si>
  <si>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</si>
  <si>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</si>
  <si>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</si>
  <si>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</si>
  <si>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</si>
  <si>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</si>
  <si>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</si>
  <si>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</si>
  <si>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</si>
  <si>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</si>
  <si>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</si>
  <si>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</si>
  <si>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</si>
  <si>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</si>
  <si>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</si>
  <si>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</si>
  <si>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</si>
  <si>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</si>
  <si>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</si>
  <si>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</si>
  <si>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</si>
  <si>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</si>
  <si>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</si>
  <si>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</si>
  <si>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</si>
  <si>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</si>
  <si>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</si>
  <si>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</si>
  <si>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</si>
  <si>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</si>
  <si>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</si>
  <si>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</si>
  <si>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</si>
  <si>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</si>
  <si>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</si>
  <si>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</si>
  <si>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</si>
  <si>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</si>
  <si>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</si>
  <si>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</si>
  <si>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</si>
  <si>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</si>
  <si>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</si>
  <si>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</si>
  <si>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</si>
  <si>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</si>
  <si>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</si>
  <si>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</si>
  <si>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</si>
  <si>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</si>
  <si>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</si>
  <si>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</si>
  <si>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</si>
  <si>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</si>
  <si>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</si>
  <si>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</si>
  <si>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</si>
  <si>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</si>
  <si>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</si>
  <si>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</si>
  <si>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</si>
  <si>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</si>
  <si>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</si>
  <si>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</si>
  <si>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</si>
  <si>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</si>
  <si>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</si>
  <si>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</si>
  <si>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</si>
  <si>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</si>
  <si>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</si>
  <si>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</si>
  <si>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</si>
  <si>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</si>
  <si>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</si>
  <si>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</si>
  <si>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</si>
  <si>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</si>
  <si>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</si>
  <si>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</si>
  <si>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</si>
  <si>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</si>
  <si>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</si>
  <si>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</si>
  <si>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</si>
  <si>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</si>
  <si>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</si>
  <si>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</si>
  <si>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</si>
  <si>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</si>
  <si>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</si>
  <si>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</si>
  <si>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</si>
  <si>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</si>
  <si>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</si>
  <si>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</si>
  <si>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</si>
  <si>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</si>
  <si>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</si>
  <si>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</si>
  <si>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</si>
  <si>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</si>
  <si>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</si>
  <si>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</si>
  <si>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</si>
  <si>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</si>
  <si>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</si>
  <si>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</si>
  <si>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</si>
  <si>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</si>
  <si>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</si>
  <si>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</si>
  <si>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</si>
  <si>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</si>
  <si>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</si>
  <si>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</si>
  <si>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</si>
  <si>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</si>
  <si>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</si>
  <si>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</si>
  <si>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</si>
  <si>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</si>
  <si>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</si>
  <si>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</si>
  <si>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</si>
  <si>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</si>
  <si>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</si>
  <si>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</si>
  <si>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</si>
  <si>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</si>
  <si>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</si>
  <si>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</si>
  <si>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</si>
  <si>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</si>
  <si>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</si>
  <si>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</si>
  <si>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</si>
  <si>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</si>
  <si>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</si>
  <si>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</si>
  <si>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</si>
  <si>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</si>
  <si>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</si>
  <si>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</si>
  <si>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</si>
  <si>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</si>
  <si>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</si>
  <si>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</si>
  <si>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</si>
  <si>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</si>
  <si>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</si>
  <si>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</si>
  <si>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</si>
  <si>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</si>
  <si>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</si>
  <si>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</si>
  <si>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</si>
  <si>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</si>
  <si>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</si>
  <si>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</si>
  <si>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</si>
  <si>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</si>
  <si>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</si>
  <si>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</si>
  <si>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</si>
  <si>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</si>
  <si>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</si>
  <si>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</si>
  <si>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</si>
  <si>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</si>
  <si>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</si>
  <si>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</si>
  <si>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</si>
  <si>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</si>
  <si>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</si>
  <si>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</si>
  <si>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</si>
  <si>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</si>
  <si>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</si>
  <si>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</si>
  <si>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</si>
  <si>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</si>
  <si>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</si>
  <si>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</si>
  <si>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</si>
  <si>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</si>
  <si>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</si>
  <si>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</si>
  <si>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</si>
  <si>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</si>
  <si>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</si>
  <si>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</si>
  <si>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</si>
  <si>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</si>
  <si>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</si>
  <si>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</si>
  <si>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</si>
  <si>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</si>
  <si>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</si>
  <si>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</si>
  <si>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</si>
  <si>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</si>
  <si>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</si>
  <si>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</si>
  <si>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</si>
  <si>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</si>
  <si>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</si>
  <si>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</si>
  <si>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</si>
  <si>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</si>
  <si>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</si>
  <si>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</si>
  <si>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</si>
  <si>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</si>
  <si>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</si>
  <si>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</si>
  <si>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</si>
  <si>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</si>
  <si>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</si>
  <si>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</si>
  <si>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</si>
  <si>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</si>
  <si>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</si>
  <si>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</si>
  <si>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</si>
  <si>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</si>
  <si>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</si>
  <si>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</si>
  <si>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</si>
  <si>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</si>
  <si>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</si>
  <si>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</si>
  <si>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</si>
  <si>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</si>
  <si>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</si>
  <si>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</si>
  <si>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</si>
  <si>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</si>
  <si>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</si>
  <si>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</si>
  <si>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</si>
  <si>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</si>
  <si>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</si>
  <si>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</si>
  <si>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</si>
  <si>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</si>
  <si>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</si>
  <si>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</si>
  <si>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</si>
  <si>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</si>
  <si>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</si>
  <si>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</si>
  <si>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</si>
  <si>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</si>
  <si>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</si>
  <si>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</si>
  <si>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</si>
  <si>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</si>
  <si>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</si>
  <si>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</si>
  <si>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</si>
  <si>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</si>
  <si>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</si>
  <si>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</si>
  <si>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</si>
  <si>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</si>
  <si>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</si>
  <si>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</si>
  <si>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</si>
  <si>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</si>
  <si>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</si>
  <si>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</si>
  <si>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</si>
  <si>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</si>
  <si>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</si>
  <si>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</si>
  <si>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</si>
  <si>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</si>
  <si>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</si>
  <si>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</si>
  <si>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</si>
  <si>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</si>
  <si>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</si>
  <si>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</si>
  <si>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</si>
  <si>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</si>
  <si>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</si>
  <si>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</si>
  <si>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</si>
  <si>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</si>
  <si>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</si>
  <si>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</si>
  <si>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</si>
  <si>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</si>
  <si>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</si>
  <si>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</si>
  <si>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</si>
  <si>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</si>
  <si>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</si>
  <si>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</si>
  <si>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</si>
  <si>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</si>
  <si>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</si>
  <si>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</si>
  <si>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</si>
  <si>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</si>
  <si>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</si>
  <si>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</si>
  <si>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</si>
  <si>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</si>
  <si>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</si>
  <si>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</si>
  <si>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</si>
  <si>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</si>
  <si>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</si>
  <si>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</si>
  <si>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</si>
  <si>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</si>
  <si>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</si>
  <si>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</si>
  <si>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</si>
  <si>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</si>
  <si>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</si>
  <si>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</si>
  <si>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</si>
  <si>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</si>
  <si>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</si>
  <si>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</si>
  <si>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</si>
  <si>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</si>
  <si>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</si>
  <si>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</si>
  <si>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</si>
  <si>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</si>
  <si>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</si>
  <si>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</si>
  <si>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</si>
  <si>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</si>
  <si>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</si>
  <si>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</si>
  <si>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</si>
  <si>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</si>
  <si>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</si>
  <si>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</si>
  <si>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</si>
  <si>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</si>
  <si>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</si>
  <si>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</si>
  <si>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</si>
  <si>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</si>
  <si>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</si>
  <si>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</si>
  <si>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</si>
  <si>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</si>
  <si>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</si>
  <si>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</si>
  <si>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</si>
  <si>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</si>
  <si>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</si>
  <si>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</si>
  <si>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</si>
  <si>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</si>
  <si>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</si>
  <si>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</si>
  <si>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</si>
  <si>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</si>
  <si>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</si>
  <si>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</si>
  <si>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</si>
  <si>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</si>
  <si>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</si>
  <si>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</si>
  <si>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</si>
  <si>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</si>
  <si>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</si>
  <si>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</si>
  <si>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</si>
  <si>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</si>
  <si>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</si>
  <si>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</si>
  <si>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</si>
  <si>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</si>
  <si>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</si>
  <si>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</si>
  <si>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</si>
  <si>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</si>
  <si>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</si>
  <si>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</si>
  <si>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</si>
  <si>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</si>
  <si>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</si>
  <si>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</si>
  <si>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</si>
  <si>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</si>
  <si>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</si>
  <si>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</si>
  <si>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</si>
  <si>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</si>
  <si>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</si>
  <si>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</si>
  <si>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</si>
  <si>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</si>
  <si>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</si>
  <si>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</si>
  <si>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</si>
  <si>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</si>
  <si>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</si>
  <si>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</si>
  <si>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</si>
  <si>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</si>
  <si>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</si>
  <si>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</si>
  <si>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</si>
  <si>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</si>
  <si>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</si>
  <si>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</si>
  <si>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</si>
  <si>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</si>
  <si>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</si>
  <si>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</si>
  <si>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</si>
  <si>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</si>
  <si>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</si>
  <si>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</si>
  <si>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</si>
  <si>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</si>
  <si>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</si>
  <si>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</si>
  <si>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</si>
  <si>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</si>
  <si>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</si>
  <si>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</si>
  <si>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</si>
  <si>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</si>
  <si>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</si>
  <si>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</si>
  <si>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</si>
  <si>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</si>
  <si>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</si>
  <si>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</si>
  <si>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</si>
  <si>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</si>
  <si>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</si>
  <si>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</si>
  <si>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</si>
  <si>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</si>
  <si>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</si>
  <si>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</si>
  <si>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</si>
  <si>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</si>
  <si>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</si>
  <si>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</si>
  <si>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</si>
  <si>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</si>
  <si>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</si>
  <si>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</si>
  <si>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</si>
  <si>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</si>
  <si>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</si>
  <si>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</si>
  <si>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</si>
  <si>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</si>
  <si>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</si>
  <si>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</si>
  <si>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</si>
  <si>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</si>
  <si>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</si>
  <si>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</si>
  <si>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</si>
  <si>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</si>
  <si>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</si>
  <si>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</si>
  <si>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</si>
  <si>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</si>
  <si>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</si>
  <si>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</si>
  <si>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</si>
  <si>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</si>
  <si>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</si>
  <si>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</si>
  <si>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</si>
  <si>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</si>
  <si>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</si>
  <si>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</si>
  <si>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</si>
  <si>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</si>
  <si>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</si>
  <si>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</si>
  <si>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</si>
  <si>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</si>
  <si>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</si>
  <si>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</si>
  <si>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</si>
  <si>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</si>
  <si>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</si>
  <si>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</si>
  <si>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</si>
  <si>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</si>
  <si>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</si>
  <si>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</si>
  <si>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</si>
  <si>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</si>
  <si>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</si>
  <si>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</si>
  <si>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</si>
  <si>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</si>
  <si>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</si>
  <si>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</si>
  <si>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</si>
  <si>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</si>
  <si>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</si>
  <si>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</si>
  <si>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</si>
  <si>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</si>
  <si>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</si>
  <si>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</si>
  <si>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</si>
  <si>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</si>
  <si>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</si>
  <si>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</si>
  <si>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</si>
  <si>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</si>
  <si>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</si>
  <si>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</si>
  <si>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</si>
  <si>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</si>
  <si>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</si>
  <si>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</si>
  <si>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</si>
  <si>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</si>
  <si>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</si>
  <si>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</si>
  <si>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</si>
  <si>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</si>
  <si>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</si>
  <si>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</si>
  <si>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</si>
  <si>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</si>
  <si>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</si>
  <si>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</si>
  <si>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</si>
  <si>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</si>
  <si>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</si>
  <si>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</si>
  <si>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</si>
  <si>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</si>
  <si>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</si>
  <si>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</si>
  <si>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</si>
  <si>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</si>
  <si>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</si>
  <si>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</si>
  <si>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</si>
  <si>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</si>
  <si>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</si>
  <si>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</si>
  <si>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</si>
  <si>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</si>
  <si>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</si>
  <si>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</si>
  <si>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</si>
  <si>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</si>
  <si>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</si>
  <si>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</si>
  <si>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</si>
  <si>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</si>
  <si>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</si>
  <si>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</si>
  <si>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</si>
  <si>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</si>
  <si>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</si>
  <si>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</si>
  <si>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</si>
  <si>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</si>
  <si>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</si>
  <si>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</si>
  <si>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</si>
  <si>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</si>
  <si>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</si>
  <si>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</si>
  <si>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</si>
  <si>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</si>
  <si>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</si>
  <si>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</si>
  <si>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</si>
  <si>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</si>
  <si>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</si>
  <si>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</si>
  <si>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</si>
  <si>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</si>
  <si>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</si>
  <si>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</si>
  <si>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</si>
  <si>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</si>
  <si>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</si>
  <si>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</si>
  <si>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</si>
  <si>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</si>
  <si>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</si>
  <si>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</si>
  <si>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</si>
  <si>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</si>
  <si>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</si>
  <si>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</si>
  <si>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</si>
  <si>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</si>
  <si>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</si>
  <si>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</si>
  <si>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</si>
  <si>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</si>
  <si>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</si>
  <si>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</si>
  <si>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</si>
  <si>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</si>
  <si>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</si>
  <si>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</si>
  <si>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</si>
  <si>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</si>
  <si>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</si>
  <si>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</si>
  <si>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</si>
  <si>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</si>
  <si>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</si>
  <si>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</si>
  <si>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</si>
  <si>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</si>
  <si>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</si>
  <si>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</si>
  <si>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</si>
  <si>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</si>
  <si>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</si>
  <si>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</si>
  <si>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</si>
  <si>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</si>
  <si>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</si>
  <si>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</si>
  <si>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</si>
  <si>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</si>
  <si>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</si>
  <si>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</si>
  <si>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</si>
  <si>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</si>
  <si>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</si>
  <si>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</si>
  <si>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</si>
  <si>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</si>
  <si>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</si>
  <si>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</si>
  <si>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</si>
  <si>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</si>
  <si>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</si>
  <si>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</si>
  <si>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</si>
  <si>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</si>
  <si>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</si>
  <si>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</si>
  <si>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</si>
  <si>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</si>
  <si>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</si>
  <si>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</si>
  <si>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</si>
  <si>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</si>
  <si>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</si>
  <si>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</si>
  <si>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</si>
  <si>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</si>
  <si>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</si>
  <si>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</si>
  <si>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</si>
  <si>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</si>
  <si>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</si>
  <si>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</si>
  <si>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</si>
  <si>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</si>
  <si>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</si>
  <si>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</si>
  <si>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</si>
  <si>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</si>
  <si>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</si>
  <si>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</si>
  <si>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</si>
  <si>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</si>
  <si>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</si>
  <si>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</si>
  <si>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</si>
  <si>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</si>
  <si>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</si>
  <si>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</si>
  <si>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</si>
  <si>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</si>
  <si>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</si>
  <si>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</si>
  <si>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</si>
  <si>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</si>
  <si>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</si>
  <si>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</si>
  <si>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</si>
  <si>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</si>
  <si>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</si>
  <si>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</si>
  <si>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</si>
  <si>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</si>
  <si>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</si>
  <si>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</si>
  <si>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</si>
  <si>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</si>
  <si>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</si>
  <si>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</si>
  <si>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</si>
  <si>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</si>
  <si>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</si>
  <si>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</si>
  <si>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</si>
  <si>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</si>
  <si>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</si>
  <si>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</si>
  <si>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</si>
  <si>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</si>
  <si>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</si>
  <si>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</si>
  <si>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</si>
  <si>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</si>
  <si>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</si>
  <si>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</si>
  <si>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</si>
  <si>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</si>
  <si>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</si>
  <si>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</si>
  <si>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</si>
  <si>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</si>
  <si>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</si>
  <si>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</si>
  <si>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</si>
  <si>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</si>
  <si>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</si>
  <si>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</si>
  <si>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</si>
  <si>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</si>
  <si>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</si>
  <si>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</si>
  <si>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</si>
  <si>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</si>
  <si>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</si>
  <si>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</si>
  <si>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</si>
  <si>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</si>
  <si>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</si>
  <si>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</si>
  <si>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</si>
  <si>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</si>
  <si>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</si>
  <si>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</si>
  <si>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</si>
  <si>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</si>
  <si>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</si>
  <si>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</si>
  <si>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</si>
  <si>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</si>
  <si>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</si>
  <si>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</si>
  <si>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</si>
  <si>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</si>
  <si>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</si>
  <si>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</si>
  <si>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</si>
  <si>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</si>
  <si>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</si>
  <si>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</si>
  <si>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</si>
  <si>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</si>
  <si>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</si>
  <si>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</si>
  <si>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</si>
  <si>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</si>
  <si>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</si>
  <si>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</si>
  <si>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</si>
  <si>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</si>
  <si>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</si>
  <si>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</si>
  <si>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</si>
  <si>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</si>
  <si>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</si>
  <si>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</si>
  <si>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</si>
  <si>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</si>
  <si>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</si>
  <si>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</si>
  <si>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</si>
  <si>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</si>
  <si>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</si>
  <si>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</si>
  <si>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</si>
  <si>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</si>
  <si>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</si>
  <si>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</si>
  <si>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</si>
  <si>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</si>
  <si>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</si>
  <si>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</si>
  <si>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</si>
  <si>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</si>
  <si>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</si>
  <si>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</si>
  <si>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</si>
  <si>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</si>
  <si>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</si>
  <si>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</si>
  <si>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</si>
  <si>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</si>
  <si>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</si>
  <si>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</si>
  <si>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</si>
  <si>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</si>
  <si>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</si>
  <si>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</si>
  <si>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</si>
  <si>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</si>
  <si>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</si>
  <si>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</si>
  <si>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</si>
  <si>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</si>
  <si>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</si>
  <si>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</si>
  <si>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</si>
  <si>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</si>
  <si>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</si>
  <si>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</si>
  <si>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</si>
  <si>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</si>
  <si>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</si>
  <si>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</si>
  <si>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</si>
  <si>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</si>
  <si>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</si>
  <si>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</si>
  <si>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</si>
  <si>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</si>
  <si>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</si>
  <si>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</si>
  <si>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</si>
  <si>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</si>
  <si>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</si>
  <si>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</si>
  <si>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</si>
  <si>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</si>
  <si>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</si>
  <si>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</si>
  <si>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</si>
  <si>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</si>
  <si>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</si>
  <si>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</si>
  <si>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</si>
  <si>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</si>
  <si>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</si>
  <si>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</si>
  <si>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</si>
  <si>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</si>
  <si>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</si>
  <si>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</si>
  <si>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</si>
  <si>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</si>
  <si>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</si>
  <si>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</si>
  <si>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</si>
  <si>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</si>
  <si>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</si>
  <si>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</si>
  <si>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</si>
  <si>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</si>
  <si>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</si>
  <si>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</si>
  <si>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</si>
  <si>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</si>
  <si>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</si>
  <si>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</si>
  <si>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</si>
  <si>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</si>
  <si>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</si>
  <si>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</si>
  <si>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</si>
  <si>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</si>
  <si>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</si>
  <si>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</si>
  <si>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</si>
  <si>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</si>
  <si>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</si>
  <si>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</si>
  <si>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</si>
  <si>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</si>
  <si>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</si>
  <si>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</si>
  <si>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</si>
  <si>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</si>
  <si>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</si>
  <si>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</si>
  <si>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</si>
  <si>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</si>
  <si>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</si>
  <si>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</si>
  <si>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</si>
  <si>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</si>
  <si>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</si>
  <si>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</si>
  <si>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</si>
  <si>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</si>
  <si>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</si>
  <si>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</si>
  <si>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</si>
  <si>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</si>
  <si>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</si>
  <si>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</si>
  <si>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</si>
  <si>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</si>
  <si>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</si>
  <si>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</si>
  <si>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</si>
  <si>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</si>
  <si>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</si>
  <si>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</si>
  <si>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</si>
  <si>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</si>
  <si>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</si>
  <si>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</si>
  <si>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</si>
  <si>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</si>
  <si>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</si>
  <si>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</si>
  <si>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</si>
  <si>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</si>
  <si>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</si>
  <si>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</si>
  <si>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</si>
  <si>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</si>
  <si>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</si>
  <si>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</si>
  <si>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</si>
  <si>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</si>
  <si>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</si>
  <si>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</si>
  <si>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</si>
  <si>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</si>
  <si>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</si>
  <si>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</si>
  <si>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</si>
  <si>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</si>
  <si>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</si>
  <si>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</si>
  <si>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</si>
  <si>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</si>
  <si>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</si>
  <si>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</si>
  <si>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</si>
  <si>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</si>
  <si>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</si>
  <si>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</si>
  <si>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</si>
  <si>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</si>
  <si>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</si>
  <si>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</si>
  <si>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</si>
  <si>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</si>
  <si>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</si>
  <si>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</si>
  <si>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</si>
  <si>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</si>
  <si>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</si>
  <si>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</si>
  <si>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</si>
  <si>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</si>
  <si>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</si>
  <si>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</si>
  <si>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</si>
  <si>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</si>
  <si>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</si>
  <si>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</si>
  <si>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</si>
  <si>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</si>
  <si>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</si>
  <si>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</si>
  <si>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</si>
  <si>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</si>
  <si>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</si>
  <si>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</si>
  <si>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</si>
  <si>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</si>
  <si>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</si>
  <si>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</si>
  <si>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</si>
  <si>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</si>
  <si>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</si>
  <si>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</si>
  <si>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</si>
  <si>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</si>
  <si>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</si>
  <si>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</si>
  <si>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</si>
  <si>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</si>
  <si>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</si>
  <si>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</si>
  <si>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</si>
  <si>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</si>
  <si>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</si>
  <si>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</si>
  <si>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</si>
  <si>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</si>
  <si>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</si>
  <si>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</si>
  <si>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</si>
  <si>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</si>
  <si>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</si>
  <si>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</si>
  <si>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</si>
  <si>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</si>
  <si>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</si>
  <si>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</si>
  <si>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</si>
  <si>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</si>
  <si>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</si>
  <si>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</si>
  <si>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</si>
  <si>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</si>
  <si>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</si>
  <si>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</si>
  <si>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</si>
  <si>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</si>
  <si>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</si>
  <si>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</si>
  <si>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</si>
  <si>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</si>
  <si>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</si>
  <si>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</si>
  <si>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</si>
  <si>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</si>
  <si>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</si>
  <si>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</si>
  <si>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</si>
  <si>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</si>
  <si>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</si>
  <si>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</si>
  <si>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</si>
  <si>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</si>
  <si>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</si>
  <si>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</si>
  <si>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</si>
  <si>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</si>
  <si>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</si>
  <si>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</si>
  <si>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</si>
  <si>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</si>
  <si>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</si>
  <si>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</si>
  <si>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</si>
  <si>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</si>
  <si>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</si>
  <si>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</si>
  <si>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</si>
  <si>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</si>
  <si>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</si>
  <si>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</si>
  <si>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</si>
  <si>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</si>
  <si>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</si>
  <si>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</si>
  <si>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</si>
  <si>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</si>
  <si>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</si>
  <si>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</si>
  <si>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</si>
  <si>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</si>
  <si>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</si>
  <si>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</si>
  <si>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</si>
  <si>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</si>
  <si>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</si>
  <si>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</si>
  <si>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</si>
  <si>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</si>
  <si>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</si>
  <si>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</si>
  <si>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</si>
  <si>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</si>
  <si>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</si>
  <si>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</si>
  <si>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</si>
  <si>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</si>
  <si>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</si>
  <si>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</si>
  <si>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</si>
  <si>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</si>
  <si>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</si>
  <si>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</si>
  <si>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</si>
  <si>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</si>
  <si>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</si>
  <si>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</si>
  <si>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</si>
  <si>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</si>
  <si>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</si>
  <si>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</si>
  <si>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</si>
  <si>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</si>
  <si>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</si>
  <si>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</si>
  <si>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</si>
  <si>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</si>
  <si>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</si>
  <si>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</si>
  <si>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</si>
  <si>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</si>
  <si>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</si>
  <si>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</si>
  <si>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</si>
  <si>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</si>
  <si>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</si>
  <si>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</si>
  <si>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</si>
  <si>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</si>
  <si>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</si>
  <si>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</si>
  <si>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</si>
  <si>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</si>
  <si>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</si>
  <si>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</si>
  <si>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</si>
  <si>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</si>
  <si>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</si>
  <si>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</si>
  <si>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</si>
  <si>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</si>
  <si>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</si>
  <si>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</si>
  <si>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</si>
  <si>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</si>
  <si>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</si>
  <si>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</si>
  <si>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</si>
  <si>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</si>
  <si>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</si>
  <si>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</si>
  <si>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</si>
  <si>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</si>
  <si>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</si>
  <si>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</si>
  <si>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</si>
  <si>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</si>
  <si>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</si>
  <si>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</si>
  <si>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</si>
  <si>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</si>
  <si>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</si>
  <si>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</si>
  <si>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</si>
  <si>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</si>
  <si>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</si>
  <si>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</si>
  <si>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</si>
  <si>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</si>
  <si>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</si>
  <si>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</si>
  <si>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</si>
  <si>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</si>
  <si>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</si>
  <si>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</si>
  <si>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</si>
  <si>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</si>
  <si>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</si>
  <si>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</si>
  <si>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</si>
  <si>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</si>
  <si>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</si>
  <si>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</si>
  <si>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</si>
  <si>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</si>
  <si>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</si>
  <si>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</si>
  <si>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</si>
  <si>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</si>
  <si>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</si>
  <si>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</si>
  <si>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</si>
  <si>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</si>
  <si>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</si>
  <si>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</si>
  <si>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</si>
  <si>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</si>
  <si>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</si>
  <si>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</si>
  <si>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</si>
  <si>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</si>
  <si>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</si>
  <si>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</si>
  <si>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</si>
  <si>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</si>
  <si>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</si>
  <si>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</si>
  <si>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</si>
  <si>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</si>
  <si>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</si>
  <si>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</si>
  <si>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</si>
  <si>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</si>
  <si>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</si>
  <si>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</si>
  <si>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</si>
  <si>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</si>
  <si>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</si>
  <si>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</si>
  <si>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</si>
  <si>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</si>
  <si>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</si>
  <si>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</si>
  <si>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</si>
  <si>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</si>
  <si>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</si>
  <si>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</si>
  <si>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</si>
  <si>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</si>
  <si>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</si>
  <si>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</si>
  <si>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</si>
  <si>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</si>
  <si>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</si>
  <si>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</si>
  <si>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</si>
  <si>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</si>
  <si>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</si>
  <si>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</si>
  <si>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</si>
  <si>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</si>
  <si>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</si>
  <si>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</si>
  <si>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</si>
  <si>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</si>
  <si>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</si>
  <si>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</si>
  <si>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</si>
  <si>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</si>
  <si>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</si>
  <si>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</si>
  <si>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</si>
  <si>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</si>
  <si>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</si>
  <si>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</si>
  <si>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</si>
  <si>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</si>
  <si>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</si>
  <si>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</si>
  <si>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</si>
  <si>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</si>
  <si>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</si>
  <si>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</si>
  <si>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</si>
  <si>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</si>
  <si>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</si>
  <si>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</si>
  <si>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</si>
  <si>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</si>
  <si>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</si>
  <si>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</si>
  <si>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</si>
  <si>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</si>
  <si>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</si>
  <si>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</si>
  <si>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</si>
  <si>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</si>
  <si>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</si>
  <si>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</si>
  <si>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</si>
  <si>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</si>
  <si>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</si>
  <si>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</si>
  <si>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</si>
  <si>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</si>
  <si>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</si>
  <si>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</si>
  <si>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</si>
  <si>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</si>
  <si>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</si>
  <si>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</si>
  <si>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</si>
  <si>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</si>
  <si>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</si>
  <si>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</si>
  <si>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</si>
  <si>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</si>
  <si>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</si>
  <si>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</si>
  <si>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</si>
  <si>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</si>
  <si>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</si>
  <si>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</si>
  <si>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</si>
  <si>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</si>
  <si>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</si>
  <si>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</si>
  <si>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</si>
  <si>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</si>
  <si>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</si>
  <si>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</si>
  <si>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</si>
  <si>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</si>
  <si>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</si>
  <si>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</si>
  <si>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</si>
  <si>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</si>
  <si>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</si>
  <si>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</si>
  <si>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</si>
  <si>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</si>
  <si>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</si>
  <si>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</si>
  <si>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</si>
  <si>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</si>
  <si>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</si>
  <si>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</si>
  <si>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</si>
  <si>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</si>
  <si>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</si>
  <si>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</si>
  <si>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</si>
  <si>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</si>
  <si>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</si>
  <si>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</si>
  <si>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</si>
  <si>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</si>
  <si>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</si>
  <si>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</si>
  <si>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</si>
  <si>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</si>
  <si>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</si>
  <si>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</si>
  <si>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</si>
  <si>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</si>
  <si>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</si>
  <si>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</si>
  <si>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</si>
  <si>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</si>
  <si>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</si>
  <si>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</si>
  <si>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</si>
  <si>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</si>
  <si>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</si>
  <si>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</si>
  <si>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</si>
  <si>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</si>
  <si>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</si>
  <si>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</si>
  <si>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</si>
  <si>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</si>
  <si>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</si>
  <si>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</si>
  <si>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</si>
  <si>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</si>
  <si>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</si>
  <si>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</si>
  <si>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</si>
  <si>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</si>
  <si>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</si>
  <si>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</si>
  <si>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</si>
  <si>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</si>
  <si>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</si>
  <si>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</si>
  <si>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</si>
  <si>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</si>
  <si>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</si>
  <si>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</si>
  <si>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</si>
  <si>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</si>
  <si>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</si>
  <si>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</si>
  <si>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</si>
  <si>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</si>
  <si>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</si>
  <si>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</si>
  <si>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</si>
  <si>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</si>
  <si>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</si>
  <si>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</si>
  <si>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</si>
  <si>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</si>
  <si>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</si>
  <si>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</si>
  <si>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</si>
  <si>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</si>
  <si>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</si>
  <si>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</si>
  <si>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</si>
  <si>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</si>
  <si>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</si>
  <si>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</si>
  <si>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</si>
  <si>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</si>
  <si>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</si>
  <si>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</si>
  <si>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</si>
  <si>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</si>
  <si>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</si>
  <si>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</si>
  <si>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</si>
  <si>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</si>
  <si>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</si>
  <si>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</si>
  <si>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</si>
  <si>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</si>
  <si>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</si>
  <si>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</si>
  <si>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</si>
  <si>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</si>
  <si>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</si>
  <si>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</si>
  <si>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</si>
  <si>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</si>
  <si>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</si>
  <si>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</si>
  <si>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</si>
  <si>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</si>
  <si>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</si>
  <si>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</si>
  <si>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</si>
  <si>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</si>
  <si>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</si>
  <si>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</si>
  <si>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</si>
  <si>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</si>
  <si>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</si>
  <si>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</si>
  <si>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</si>
  <si>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</si>
  <si>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</si>
  <si>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</si>
  <si>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</si>
  <si>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</si>
  <si>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</si>
  <si>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</si>
  <si>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</si>
  <si>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</si>
  <si>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</si>
  <si>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</si>
  <si>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</si>
  <si>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</si>
  <si>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</si>
  <si>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</si>
  <si>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</si>
  <si>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</si>
  <si>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</si>
  <si>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</si>
  <si>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</si>
  <si>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</si>
  <si>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</si>
  <si>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</si>
  <si>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</si>
  <si>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</si>
  <si>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</si>
  <si>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</si>
  <si>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</si>
  <si>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</si>
  <si>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</si>
  <si>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</si>
  <si>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</si>
  <si>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</si>
  <si>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</si>
  <si>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</si>
  <si>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</si>
  <si>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</si>
  <si>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</si>
  <si>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</si>
  <si>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</si>
  <si>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</si>
  <si>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</si>
  <si>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</si>
  <si>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</si>
  <si>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</si>
  <si>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</si>
  <si>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</si>
  <si>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</si>
  <si>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</si>
  <si>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</si>
  <si>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</si>
  <si>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</si>
  <si>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</si>
  <si>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</si>
  <si>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</si>
  <si>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</si>
  <si>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</si>
  <si>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</si>
  <si>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</si>
  <si>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</si>
  <si>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</si>
  <si>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</si>
  <si>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</si>
  <si>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</si>
  <si>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</si>
  <si>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</si>
  <si>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</si>
  <si>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</si>
  <si>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</si>
  <si>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</si>
  <si>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</si>
  <si>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</si>
  <si>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</si>
  <si>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</si>
  <si>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</si>
  <si>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</si>
  <si>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</si>
  <si>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</si>
  <si>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</si>
  <si>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</si>
  <si>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</si>
  <si>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</si>
  <si>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</si>
  <si>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</si>
  <si>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</si>
  <si>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</si>
  <si>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</si>
  <si>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</si>
  <si>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</si>
  <si>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</si>
  <si>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</si>
  <si>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</si>
  <si>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</si>
  <si>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</si>
  <si>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</si>
  <si>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</si>
  <si>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</si>
  <si>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</si>
  <si>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</si>
  <si>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</si>
  <si>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</si>
  <si>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</si>
  <si>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</si>
  <si>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</si>
  <si>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</si>
  <si>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</si>
  <si>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</si>
  <si>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</si>
  <si>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</si>
  <si>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</si>
  <si>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</si>
  <si>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</si>
  <si>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</si>
  <si>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</si>
  <si>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</si>
  <si>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</si>
  <si>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</si>
  <si>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</si>
  <si>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</si>
  <si>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</si>
  <si>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</si>
  <si>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</si>
  <si>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</si>
  <si>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</si>
  <si>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</si>
  <si>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</si>
  <si>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</si>
  <si>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</si>
  <si>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</si>
  <si>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</si>
  <si>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</si>
  <si>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</si>
  <si>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</si>
  <si>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</si>
  <si>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</si>
  <si>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</si>
  <si>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</si>
  <si>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</si>
  <si>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</si>
  <si>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</si>
  <si>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</si>
  <si>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</si>
  <si>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</si>
  <si>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</si>
  <si>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</si>
  <si>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</si>
  <si>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</si>
  <si>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</si>
  <si>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</si>
  <si>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</si>
  <si>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</si>
  <si>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</si>
  <si>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</si>
  <si>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</si>
  <si>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</si>
  <si>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</si>
  <si>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</si>
  <si>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</si>
  <si>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</si>
  <si>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</si>
  <si>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</si>
  <si>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</si>
  <si>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</si>
  <si>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</si>
  <si>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</si>
  <si>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</si>
  <si>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</si>
  <si>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</si>
  <si>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</si>
  <si>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</si>
  <si>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</si>
  <si>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</si>
  <si>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</si>
  <si>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</si>
  <si>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</si>
  <si>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</si>
  <si>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</si>
  <si>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</si>
  <si>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</si>
  <si>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</si>
  <si>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</si>
  <si>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</si>
  <si>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</si>
  <si>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</si>
  <si>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</si>
  <si>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</si>
  <si>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</si>
  <si>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</si>
  <si>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</si>
  <si>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</si>
  <si>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</si>
  <si>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</si>
  <si>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</si>
  <si>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</si>
  <si>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</si>
  <si>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</si>
  <si>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</si>
  <si>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</si>
  <si>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</si>
  <si>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</si>
  <si>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</si>
  <si>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</si>
  <si>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</si>
  <si>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</si>
  <si>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</si>
  <si>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</si>
  <si>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</si>
  <si>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</si>
  <si>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</si>
  <si>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</si>
  <si>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</si>
  <si>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</si>
  <si>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</si>
  <si>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</si>
  <si>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</si>
  <si>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</si>
  <si>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</si>
  <si>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</si>
  <si>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</si>
  <si>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</si>
  <si>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</si>
  <si>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</si>
  <si>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</si>
  <si>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</si>
  <si>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</si>
  <si>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</si>
  <si>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</si>
  <si>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</si>
  <si>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</si>
  <si>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</si>
  <si>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</si>
  <si>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</si>
  <si>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</si>
  <si>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</si>
  <si>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</si>
  <si>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</si>
  <si>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</si>
  <si>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</si>
  <si>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</si>
  <si>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</si>
  <si>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</si>
  <si>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</si>
  <si>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</si>
  <si>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</si>
  <si>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</si>
  <si>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</si>
  <si>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</si>
  <si>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</si>
  <si>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</si>
  <si>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</si>
  <si>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</si>
  <si>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</si>
  <si>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</si>
  <si>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</si>
  <si>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</si>
  <si>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</si>
  <si>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</si>
  <si>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</si>
  <si>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</si>
  <si>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</si>
  <si>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</si>
  <si>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</si>
  <si>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</si>
  <si>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</si>
  <si>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</si>
  <si>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</si>
  <si>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</si>
  <si>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</si>
  <si>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</si>
  <si>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</si>
  <si>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</si>
  <si>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</si>
  <si>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</si>
  <si>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</si>
  <si>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</si>
  <si>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</si>
  <si>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</si>
  <si>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</si>
  <si>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</si>
  <si>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</si>
  <si>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</si>
  <si>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</si>
  <si>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</si>
  <si>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</si>
  <si>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</si>
  <si>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</si>
  <si>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</si>
  <si>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</si>
  <si>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</si>
  <si>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</si>
  <si>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</si>
  <si>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</si>
  <si>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</si>
  <si>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</si>
  <si>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</si>
  <si>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</si>
  <si>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</si>
  <si>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</si>
  <si>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</si>
  <si>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</si>
  <si>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</si>
  <si>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</si>
  <si>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</si>
  <si>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</si>
  <si>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</si>
  <si>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</si>
  <si>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</si>
  <si>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</si>
  <si>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</si>
  <si>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</si>
  <si>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</si>
  <si>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</si>
  <si>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</si>
  <si>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</si>
  <si>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</si>
  <si>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</si>
  <si>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</si>
  <si>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</si>
  <si>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</si>
  <si>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</si>
  <si>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</si>
  <si>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</si>
  <si>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</si>
  <si>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</si>
  <si>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</si>
  <si>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</si>
  <si>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</si>
  <si>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</si>
  <si>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</si>
  <si>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</si>
  <si>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</si>
  <si>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</si>
  <si>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</si>
  <si>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</si>
  <si>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</si>
  <si>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</si>
  <si>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</si>
  <si>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</si>
  <si>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</si>
  <si>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</si>
  <si>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</si>
  <si>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</si>
  <si>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</si>
  <si>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</si>
  <si>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</si>
  <si>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</si>
  <si>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</si>
  <si>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</si>
  <si>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</si>
  <si>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</si>
  <si>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</si>
  <si>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</si>
  <si>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</si>
  <si>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</si>
  <si>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</si>
  <si>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</si>
  <si>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</si>
  <si>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</si>
  <si>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</si>
  <si>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</si>
  <si>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</si>
  <si>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</si>
  <si>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</si>
  <si>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</si>
  <si>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</si>
  <si>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</si>
  <si>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</si>
  <si>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</si>
  <si>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</si>
  <si>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</si>
  <si>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</si>
  <si>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</si>
  <si>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</si>
  <si>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</si>
  <si>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</si>
  <si>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</si>
  <si>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</si>
  <si>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</si>
  <si>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</si>
  <si>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</si>
  <si>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</si>
  <si>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</si>
  <si>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</si>
  <si>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</si>
  <si>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</si>
  <si>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</si>
  <si>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</si>
  <si>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</si>
  <si>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</si>
  <si>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</si>
  <si>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</si>
  <si>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</si>
  <si>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</si>
  <si>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</si>
  <si>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</si>
  <si>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</si>
  <si>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</si>
  <si>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</si>
  <si>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</si>
  <si>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</si>
  <si>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</si>
  <si>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</si>
  <si>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</si>
  <si>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</si>
  <si>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</si>
  <si>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</si>
  <si>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</si>
  <si>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</si>
  <si>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</si>
  <si>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</si>
  <si>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</si>
  <si>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</si>
  <si>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</si>
  <si>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</si>
  <si>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</si>
  <si>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</si>
  <si>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</si>
  <si>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</si>
  <si>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</si>
  <si>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</si>
  <si>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</si>
  <si>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</si>
  <si>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</si>
  <si>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</si>
  <si>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</si>
  <si>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</si>
  <si>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</si>
  <si>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</si>
  <si>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</si>
  <si>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</si>
  <si>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</si>
  <si>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</si>
  <si>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</si>
  <si>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</si>
  <si>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</si>
  <si>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</si>
  <si>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</si>
  <si>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</si>
  <si>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</si>
  <si>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</si>
  <si>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</si>
  <si>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</si>
  <si>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</si>
  <si>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</si>
  <si>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</si>
  <si>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</si>
  <si>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</si>
  <si>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</si>
  <si>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</si>
  <si>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</si>
  <si>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</si>
  <si>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</si>
  <si>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</si>
  <si>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</si>
  <si>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</si>
  <si>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</si>
  <si>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</si>
  <si>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</si>
  <si>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</si>
  <si>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</si>
  <si>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</si>
  <si>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</si>
  <si>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</si>
  <si>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</si>
  <si>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</si>
  <si>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</si>
  <si>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</si>
  <si>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</si>
  <si>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</si>
  <si>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</si>
  <si>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</si>
  <si>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</si>
  <si>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</si>
  <si>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</si>
  <si>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</si>
  <si>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</si>
  <si>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</si>
  <si>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</si>
  <si>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</si>
  <si>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</si>
  <si>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</si>
  <si>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</si>
  <si>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</si>
  <si>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</si>
  <si>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</si>
  <si>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</si>
  <si>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</si>
  <si>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</si>
  <si>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</si>
  <si>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</si>
  <si>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</si>
  <si>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</si>
  <si>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</si>
  <si>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</si>
  <si>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</si>
  <si>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</si>
  <si>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</si>
  <si>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</si>
  <si>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</si>
  <si>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</si>
  <si>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</si>
  <si>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</si>
  <si>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</si>
  <si>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</si>
  <si>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</si>
  <si>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</si>
  <si>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</si>
  <si>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</si>
  <si>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</si>
  <si>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</si>
  <si>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</si>
  <si>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</si>
  <si>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</si>
  <si>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</si>
  <si>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</si>
  <si>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</si>
  <si>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</si>
  <si>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</si>
  <si>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</si>
  <si>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</si>
  <si>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</si>
  <si>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</si>
  <si>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</si>
  <si>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</si>
  <si>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</si>
  <si>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</si>
  <si>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</si>
  <si>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</si>
  <si>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</si>
  <si>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</si>
  <si>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</si>
  <si>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</si>
  <si>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</si>
  <si>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</si>
  <si>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</si>
  <si>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</si>
  <si>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</si>
  <si>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</si>
  <si>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</si>
  <si>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</si>
  <si>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</si>
  <si>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</si>
  <si>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</si>
  <si>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</si>
  <si>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</si>
  <si>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</si>
  <si>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</si>
  <si>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</si>
  <si>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</si>
  <si>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</si>
  <si>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</si>
  <si>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</si>
  <si>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</si>
  <si>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</si>
  <si>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</si>
  <si>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</si>
  <si>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</si>
  <si>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</si>
  <si>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</si>
  <si>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</si>
  <si>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</si>
  <si>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</si>
  <si>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</si>
  <si>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</si>
  <si>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</si>
  <si>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</si>
  <si>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</si>
  <si>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</si>
  <si>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</si>
  <si>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</si>
  <si>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</si>
  <si>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</si>
  <si>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</si>
  <si>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</si>
  <si>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</si>
  <si>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</si>
  <si>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</si>
  <si>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</si>
  <si>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</si>
  <si>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</si>
  <si>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</si>
  <si>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</si>
  <si>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</si>
  <si>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</si>
  <si>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</si>
  <si>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</si>
  <si>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</si>
  <si>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</si>
  <si>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</si>
  <si>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</si>
  <si>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</si>
  <si>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</si>
  <si>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</si>
  <si>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</si>
  <si>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</si>
  <si>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</si>
  <si>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</si>
  <si>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</si>
  <si>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</si>
  <si>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</si>
  <si>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</si>
  <si>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</si>
  <si>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</si>
  <si>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</si>
  <si>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</si>
  <si>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</si>
  <si>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</si>
  <si>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</si>
  <si>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</si>
  <si>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</si>
  <si>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</si>
  <si>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</si>
  <si>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</si>
  <si>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</si>
  <si>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</si>
  <si>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</si>
  <si>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</si>
  <si>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</si>
  <si>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</si>
  <si>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</si>
  <si>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</si>
  <si>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</si>
  <si>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</si>
  <si>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</si>
  <si>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</si>
  <si>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</si>
  <si>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</si>
  <si>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</si>
  <si>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</si>
  <si>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</si>
  <si>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</si>
  <si>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</si>
  <si>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</si>
  <si>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</si>
  <si>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</si>
  <si>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</si>
  <si>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</si>
  <si>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</si>
  <si>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</si>
  <si>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</si>
  <si>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</si>
  <si>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</si>
  <si>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</si>
  <si>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</si>
  <si>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</si>
  <si>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</si>
  <si>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</si>
  <si>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</si>
  <si>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</si>
  <si>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</si>
  <si>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</si>
  <si>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</si>
  <si>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</si>
  <si>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</si>
  <si>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</si>
  <si>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</si>
  <si>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</si>
  <si>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</si>
  <si>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</si>
  <si>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</si>
  <si>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</si>
  <si>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</si>
  <si>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</si>
  <si>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</si>
  <si>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</si>
  <si>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</si>
  <si>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</si>
  <si>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</si>
  <si>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</si>
  <si>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</si>
  <si>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</si>
  <si>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</si>
  <si>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</si>
  <si>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</si>
  <si>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</si>
  <si>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</si>
  <si>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</si>
  <si>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</si>
  <si>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</si>
  <si>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</si>
  <si>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</si>
  <si>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</si>
  <si>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</si>
  <si>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</si>
  <si>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</si>
  <si>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</si>
  <si>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</si>
  <si>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</si>
  <si>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</si>
  <si>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</si>
  <si>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</si>
  <si>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</si>
  <si>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</si>
  <si>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</si>
  <si>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</si>
  <si>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</si>
  <si>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</si>
  <si>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</si>
  <si>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</si>
  <si>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</si>
  <si>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</si>
  <si>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</si>
  <si>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</si>
  <si>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</si>
  <si>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</si>
  <si>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</si>
  <si>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</si>
  <si>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</si>
  <si>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</si>
  <si>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</si>
  <si>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</si>
  <si>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</si>
  <si>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</si>
  <si>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</si>
  <si>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</si>
  <si>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</si>
  <si>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</si>
  <si>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</si>
  <si>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</si>
  <si>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</si>
  <si>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</si>
  <si>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</si>
  <si>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</si>
  <si>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</si>
  <si>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</si>
  <si>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</si>
  <si>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</si>
  <si>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</si>
  <si>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</si>
  <si>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</si>
  <si>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</si>
  <si>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</si>
  <si>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</si>
  <si>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</si>
  <si>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</si>
  <si>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</si>
  <si>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</si>
  <si>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</si>
  <si>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</si>
  <si>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</si>
  <si>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</si>
  <si>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</si>
  <si>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</si>
  <si>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</si>
  <si>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</si>
  <si>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</si>
  <si>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</si>
  <si>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</si>
  <si>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</si>
  <si>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</si>
  <si>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</si>
  <si>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</si>
  <si>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</si>
  <si>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</si>
  <si>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</si>
  <si>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</si>
  <si>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</si>
  <si>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</si>
  <si>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</si>
  <si>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</si>
  <si>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</si>
  <si>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</si>
  <si>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</si>
  <si>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</si>
  <si>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</si>
  <si>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</si>
  <si>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</si>
  <si>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</si>
  <si>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</si>
  <si>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</si>
  <si>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</si>
  <si>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</si>
  <si>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</si>
  <si>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</si>
  <si>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</si>
  <si>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</si>
  <si>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</si>
  <si>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</si>
  <si>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</si>
  <si>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</si>
  <si>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</si>
  <si>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</si>
  <si>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</si>
  <si>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</si>
  <si>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</si>
  <si>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</si>
  <si>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</si>
  <si>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</si>
  <si>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</si>
  <si>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</si>
  <si>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</si>
  <si>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</si>
  <si>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</si>
  <si>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</si>
  <si>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</si>
  <si>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</si>
  <si>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</si>
  <si>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</si>
  <si>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</si>
  <si>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</si>
  <si>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</si>
  <si>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</si>
  <si>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</si>
  <si>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</si>
  <si>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</si>
  <si>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</si>
  <si>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</si>
  <si>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</si>
  <si>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</si>
  <si>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</si>
  <si>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</si>
  <si>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</si>
  <si>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</si>
  <si>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</si>
  <si>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</si>
  <si>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</si>
  <si>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</si>
  <si>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</si>
  <si>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</si>
  <si>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</si>
  <si>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</si>
  <si>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</si>
  <si>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</si>
  <si>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</si>
  <si>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</si>
  <si>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</si>
  <si>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</si>
  <si>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</si>
  <si>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</si>
  <si>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</si>
  <si>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</si>
  <si>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</si>
  <si>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</si>
  <si>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</si>
  <si>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</si>
  <si>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</si>
  <si>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</si>
  <si>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</si>
  <si>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</si>
  <si>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</si>
  <si>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</si>
  <si>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</si>
  <si>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</si>
  <si>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</si>
  <si>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</si>
  <si>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</si>
  <si>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</si>
  <si>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</si>
  <si>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</si>
  <si>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</si>
  <si>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</si>
  <si>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</si>
  <si>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</si>
  <si>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</si>
  <si>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</si>
  <si>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</si>
  <si>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</si>
  <si>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</si>
  <si>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</si>
  <si>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</si>
  <si>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</si>
  <si>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</si>
  <si>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</si>
  <si>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</si>
  <si>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</si>
  <si>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</si>
  <si>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</si>
  <si>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</si>
  <si>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</si>
  <si>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</si>
  <si>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</si>
  <si>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</si>
  <si>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</si>
  <si>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</si>
  <si>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</si>
  <si>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</si>
  <si>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</si>
  <si>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</si>
  <si>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</si>
  <si>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</si>
  <si>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</si>
  <si>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</si>
  <si>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</si>
  <si>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</si>
  <si>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</si>
  <si>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</si>
  <si>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</si>
  <si>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</si>
  <si>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</si>
  <si>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</si>
  <si>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</si>
  <si>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</si>
  <si>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</si>
  <si>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</si>
  <si>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</si>
  <si>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</si>
  <si>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</si>
  <si>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</si>
  <si>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</si>
  <si>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</si>
  <si>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</si>
  <si>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</si>
  <si>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</si>
  <si>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</si>
  <si>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</si>
  <si>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</si>
  <si>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</si>
  <si>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</si>
  <si>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</si>
  <si>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</si>
  <si>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</si>
  <si>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</si>
  <si>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</si>
  <si>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</si>
  <si>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</si>
  <si>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</si>
  <si>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</si>
  <si>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</si>
  <si>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</si>
  <si>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</si>
  <si>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</si>
  <si>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</si>
  <si>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</si>
  <si>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</si>
  <si>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</si>
  <si>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</si>
  <si>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</si>
  <si>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</si>
  <si>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</si>
  <si>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</si>
  <si>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</si>
  <si>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</si>
  <si>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</si>
  <si>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</si>
  <si>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</si>
  <si>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</si>
  <si>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</si>
  <si>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</si>
  <si>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</si>
  <si>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</si>
  <si>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</si>
  <si>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</si>
  <si>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</si>
  <si>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</si>
  <si>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</si>
  <si>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</si>
  <si>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</si>
  <si>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</si>
  <si>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</si>
  <si>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</si>
  <si>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</si>
  <si>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</si>
  <si>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</si>
  <si>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</si>
  <si>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</si>
  <si>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</si>
  <si>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</si>
  <si>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</si>
  <si>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</si>
  <si>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</si>
  <si>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</si>
  <si>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</si>
  <si>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</si>
  <si>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</si>
  <si>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</si>
  <si>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</si>
  <si>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</si>
  <si>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</si>
  <si>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</si>
  <si>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</si>
  <si>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</si>
  <si>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</si>
  <si>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</si>
  <si>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</si>
  <si>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</si>
  <si>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</si>
  <si>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</si>
  <si>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</si>
  <si>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</si>
  <si>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</si>
  <si>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</si>
  <si>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</si>
  <si>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</si>
  <si>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</si>
  <si>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</si>
  <si>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</si>
  <si>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</si>
  <si>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</si>
  <si>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</si>
  <si>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</si>
  <si>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</si>
  <si>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</si>
  <si>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</si>
  <si>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</si>
  <si>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</si>
  <si>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</si>
  <si>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</si>
  <si>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</si>
  <si>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</si>
  <si>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</si>
  <si>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</si>
  <si>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</si>
  <si>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</si>
  <si>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</si>
  <si>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</si>
  <si>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</si>
  <si>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</si>
  <si>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</si>
  <si>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</si>
  <si>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</si>
  <si>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</si>
  <si>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</si>
  <si>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</si>
  <si>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</si>
  <si>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</si>
  <si>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</si>
  <si>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</si>
  <si>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</si>
  <si>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</si>
  <si>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</si>
  <si>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</si>
  <si>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</si>
  <si>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</si>
  <si>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</si>
  <si>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</si>
  <si>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</si>
  <si>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</si>
  <si>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</si>
  <si>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</si>
  <si>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</si>
  <si>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</si>
  <si>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</si>
  <si>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</si>
  <si>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</si>
  <si>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</si>
  <si>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</si>
  <si>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</si>
  <si>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</si>
  <si>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</si>
  <si>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</si>
  <si>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</si>
  <si>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</si>
  <si>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</si>
  <si>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</si>
  <si>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</si>
  <si>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</si>
  <si>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</si>
  <si>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</si>
  <si>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</si>
  <si>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</si>
  <si>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</si>
  <si>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</si>
  <si>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</si>
  <si>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</si>
  <si>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</si>
  <si>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</si>
  <si>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</si>
  <si>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</si>
  <si>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</si>
  <si>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</si>
  <si>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</si>
  <si>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</si>
  <si>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</si>
  <si>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</si>
  <si>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</si>
  <si>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</si>
  <si>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</si>
  <si>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</si>
  <si>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</si>
  <si>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</si>
  <si>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</si>
  <si>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</si>
  <si>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</si>
  <si>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</si>
  <si>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</si>
  <si>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</si>
  <si>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</si>
  <si>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</si>
  <si>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</si>
  <si>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</si>
  <si>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</si>
  <si>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</si>
  <si>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</si>
  <si>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</si>
  <si>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</si>
  <si>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</si>
  <si>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</si>
  <si>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</si>
  <si>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</si>
  <si>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</si>
  <si>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</si>
  <si>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</si>
  <si>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</si>
  <si>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</si>
  <si>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</si>
  <si>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</si>
  <si>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</si>
  <si>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</si>
  <si>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</si>
  <si>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</si>
  <si>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</si>
  <si>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</si>
  <si>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</si>
  <si>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</si>
  <si>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</si>
  <si>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</si>
  <si>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</si>
  <si>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</si>
  <si>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</si>
  <si>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</si>
  <si>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</si>
  <si>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</si>
  <si>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</si>
  <si>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</si>
  <si>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</si>
  <si>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</si>
  <si>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</si>
  <si>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</si>
  <si>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</si>
  <si>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</si>
  <si>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</si>
  <si>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</si>
  <si>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</si>
  <si>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</si>
  <si>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</si>
  <si>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</si>
  <si>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</si>
  <si>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</si>
  <si>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</si>
  <si>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</si>
  <si>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</si>
  <si>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</si>
  <si>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</si>
  <si>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</si>
  <si>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</si>
  <si>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</si>
  <si>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</si>
  <si>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</si>
  <si>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</si>
  <si>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</si>
  <si>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</si>
  <si>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</si>
  <si>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</si>
  <si>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</si>
  <si>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</si>
  <si>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</si>
  <si>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</si>
  <si>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</si>
  <si>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</si>
  <si>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</si>
  <si>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</si>
  <si>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</si>
  <si>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</si>
  <si>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</si>
  <si>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</si>
  <si>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</si>
  <si>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</si>
  <si>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</si>
  <si>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</si>
  <si>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</si>
  <si>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</si>
  <si>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</si>
  <si>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</si>
  <si>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</si>
  <si>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</si>
  <si>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</si>
  <si>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</si>
  <si>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</si>
  <si>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</si>
  <si>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</si>
  <si>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</si>
  <si>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</si>
  <si>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</si>
  <si>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</si>
  <si>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</si>
  <si>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</si>
  <si>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</si>
  <si>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</si>
  <si>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</si>
  <si>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</si>
  <si>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</si>
  <si>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</si>
  <si>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</si>
  <si>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</si>
  <si>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</si>
  <si>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</si>
  <si>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</si>
  <si>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</si>
  <si>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</si>
  <si>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</si>
  <si>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</si>
  <si>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</si>
  <si>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</si>
  <si>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</si>
  <si>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</si>
  <si>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</si>
  <si>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</si>
  <si>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</si>
  <si>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</si>
  <si>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</si>
  <si>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</si>
  <si>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</si>
  <si>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</si>
  <si>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</si>
  <si>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</si>
  <si>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</si>
  <si>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</si>
  <si>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</si>
  <si>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</si>
  <si>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</si>
  <si>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</si>
  <si>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</si>
  <si>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</si>
  <si>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</si>
  <si>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</si>
  <si>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</si>
  <si>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</si>
  <si>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</si>
  <si>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</si>
  <si>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</si>
  <si>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</si>
  <si>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</si>
  <si>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</si>
  <si>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</si>
  <si>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</si>
  <si>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</si>
  <si>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</si>
  <si>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</si>
  <si>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</si>
  <si>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</si>
  <si>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</si>
  <si>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</si>
  <si>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</si>
  <si>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</si>
  <si>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</si>
  <si>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</si>
  <si>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</si>
  <si>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</si>
  <si>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</si>
  <si>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</si>
  <si>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</si>
  <si>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</si>
  <si>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</si>
  <si>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</si>
  <si>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</si>
  <si>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</si>
  <si>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</si>
  <si>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</si>
  <si>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</si>
  <si>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</si>
  <si>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</si>
  <si>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</si>
  <si>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</si>
  <si>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</si>
  <si>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</si>
  <si>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</si>
  <si>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</si>
  <si>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</si>
  <si>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</si>
  <si>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</si>
  <si>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</si>
  <si>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</si>
  <si>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</si>
  <si>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</si>
  <si>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</si>
  <si>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</si>
  <si>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</si>
  <si>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</si>
  <si>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</si>
  <si>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</si>
  <si>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</si>
  <si>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</si>
  <si>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</si>
  <si>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</si>
  <si>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</si>
  <si>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</si>
  <si>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</si>
  <si>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</si>
  <si>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</si>
  <si>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</si>
  <si>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</si>
  <si>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</si>
  <si>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</si>
  <si>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</si>
  <si>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</si>
  <si>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</si>
  <si>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</si>
  <si>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</si>
  <si>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</si>
  <si>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</si>
  <si>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</si>
  <si>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</si>
  <si>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</si>
  <si>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</si>
  <si>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</si>
  <si>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</si>
  <si>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</si>
  <si>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</si>
  <si>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</si>
  <si>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</si>
  <si>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</si>
  <si>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</si>
  <si>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</si>
  <si>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</si>
  <si>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</si>
  <si>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</si>
  <si>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</si>
  <si>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</si>
  <si>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</si>
  <si>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</si>
  <si>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</si>
  <si>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</si>
  <si>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</si>
  <si>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</si>
  <si>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</si>
  <si>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</si>
  <si>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</si>
  <si>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</si>
  <si>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</si>
  <si>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</si>
  <si>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</si>
  <si>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</si>
  <si>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</si>
  <si>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</si>
  <si>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</si>
  <si>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</si>
  <si>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</si>
  <si>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</si>
  <si>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</si>
  <si>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</si>
  <si>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</si>
  <si>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</si>
  <si>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</si>
  <si>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</si>
  <si>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</si>
  <si>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</si>
  <si>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</si>
  <si>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</si>
  <si>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</si>
  <si>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</si>
  <si>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</si>
  <si>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</si>
  <si>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</si>
  <si>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</si>
  <si>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</si>
  <si>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</si>
  <si>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</si>
  <si>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</si>
  <si>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</si>
  <si>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</si>
  <si>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</si>
  <si>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</si>
  <si>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</si>
  <si>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</si>
  <si>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</si>
  <si>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</si>
  <si>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</si>
  <si>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</si>
  <si>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</si>
  <si>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</si>
  <si>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</si>
  <si>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</si>
  <si>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</si>
  <si>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</si>
  <si>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</si>
  <si>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</si>
  <si>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</si>
  <si>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</si>
  <si>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</si>
  <si>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</si>
  <si>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</si>
  <si>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</si>
  <si>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</si>
  <si>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</si>
  <si>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</si>
  <si>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</si>
  <si>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</si>
  <si>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</si>
  <si>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</si>
  <si>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</si>
  <si>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</si>
  <si>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</si>
  <si>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</si>
  <si>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</si>
  <si>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</si>
  <si>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</si>
  <si>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</si>
  <si>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</si>
  <si>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</si>
  <si>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</si>
  <si>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</si>
  <si>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</si>
  <si>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</si>
  <si>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</si>
  <si>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</si>
  <si>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</si>
  <si>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</si>
  <si>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</si>
  <si>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</si>
  <si>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</si>
  <si>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</si>
  <si>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</si>
  <si>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</si>
  <si>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</si>
  <si>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</si>
  <si>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</si>
  <si>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</si>
  <si>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</si>
  <si>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</si>
  <si>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</si>
  <si>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</si>
  <si>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</si>
  <si>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</si>
  <si>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</si>
  <si>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</si>
  <si>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</si>
  <si>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</si>
  <si>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</si>
  <si>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</si>
  <si>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</si>
  <si>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</si>
  <si>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</si>
  <si>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</si>
  <si>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</si>
  <si>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</si>
  <si>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</si>
  <si>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</si>
  <si>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</si>
  <si>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</si>
  <si>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</si>
  <si>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</si>
  <si>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</si>
  <si>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</si>
  <si>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</si>
  <si>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</si>
  <si>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</si>
  <si>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</si>
  <si>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</si>
  <si>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</si>
  <si>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</si>
  <si>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</si>
  <si>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</si>
  <si>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</si>
  <si>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</si>
  <si>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</si>
  <si>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</si>
  <si>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</si>
  <si>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</si>
  <si>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</si>
  <si>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</si>
  <si>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</si>
  <si>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</si>
  <si>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</si>
  <si>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</si>
  <si>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</si>
  <si>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</si>
  <si>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</si>
  <si>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</si>
  <si>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</si>
  <si>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</si>
  <si>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</si>
  <si>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</si>
  <si>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</si>
  <si>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</si>
  <si>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</si>
  <si>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</si>
  <si>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</si>
  <si>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</si>
  <si>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</si>
  <si>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</si>
  <si>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</si>
  <si>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</si>
  <si>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</si>
  <si>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</si>
  <si>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</si>
  <si>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</si>
  <si>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</si>
  <si>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</si>
  <si>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</si>
  <si>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</si>
  <si>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</si>
  <si>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</si>
  <si>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</si>
  <si>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</si>
  <si>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</si>
  <si>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</si>
  <si>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</si>
  <si>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</si>
  <si>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</si>
  <si>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</si>
  <si>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</si>
  <si>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</si>
  <si>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</si>
  <si>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</si>
  <si>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</si>
  <si>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</si>
  <si>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</si>
  <si>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</si>
  <si>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</si>
  <si>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</si>
  <si>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</si>
  <si>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</si>
  <si>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</si>
  <si>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</si>
  <si>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</si>
  <si>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</si>
  <si>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</si>
  <si>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</si>
  <si>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</si>
  <si>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</si>
  <si>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</si>
  <si>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</si>
  <si>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</si>
  <si>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</si>
  <si>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</si>
  <si>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</si>
  <si>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</si>
  <si>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</si>
  <si>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</si>
  <si>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</si>
  <si>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</si>
  <si>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</si>
  <si>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</si>
  <si>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</si>
  <si>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</si>
  <si>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</si>
  <si>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</si>
  <si>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</si>
  <si>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</si>
  <si>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</si>
  <si>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</si>
  <si>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</si>
  <si>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</si>
  <si>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</si>
  <si>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</si>
  <si>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</si>
  <si>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</si>
  <si>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</si>
  <si>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</si>
  <si>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</si>
  <si>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</si>
  <si>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</si>
  <si>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</si>
  <si>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</si>
  <si>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</si>
  <si>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</si>
  <si>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</si>
  <si>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</si>
  <si>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</si>
  <si>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</si>
  <si>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</si>
  <si>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</si>
  <si>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</si>
  <si>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</si>
  <si>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</si>
  <si>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</si>
  <si>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</si>
  <si>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</si>
  <si>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</si>
  <si>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</si>
  <si>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</si>
  <si>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</si>
  <si>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</si>
  <si>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</si>
  <si>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</si>
  <si>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</si>
  <si>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</si>
  <si>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</si>
  <si>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</si>
  <si>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</si>
  <si>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</si>
  <si>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</si>
  <si>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</si>
  <si>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</si>
  <si>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</si>
  <si>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</si>
  <si>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</si>
  <si>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</si>
  <si>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</si>
  <si>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</si>
  <si>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</si>
  <si>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</si>
  <si>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</si>
  <si>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</si>
  <si>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</si>
  <si>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</si>
  <si>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</si>
  <si>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</si>
  <si>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</si>
  <si>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</si>
  <si>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</si>
  <si>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</si>
  <si>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</si>
  <si>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</si>
  <si>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</si>
  <si>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</si>
  <si>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</si>
  <si>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</si>
  <si>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</si>
  <si>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</si>
  <si>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</si>
  <si>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</si>
  <si>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</si>
  <si>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</si>
  <si>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</si>
  <si>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</si>
  <si>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</si>
  <si>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</si>
  <si>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</si>
  <si>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</si>
  <si>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</si>
  <si>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</si>
  <si>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</si>
  <si>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</si>
  <si>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</si>
  <si>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</si>
  <si>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</si>
  <si>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</si>
  <si>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</si>
  <si>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</si>
  <si>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</si>
  <si>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</si>
  <si>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</si>
  <si>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</si>
  <si>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</si>
  <si>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</si>
  <si>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</si>
  <si>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</si>
  <si>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</si>
  <si>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</si>
  <si>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</si>
  <si>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</si>
  <si>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</si>
  <si>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</si>
  <si>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</si>
  <si>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</si>
  <si>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</si>
  <si>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</si>
  <si>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</si>
  <si>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</si>
  <si>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</si>
  <si>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</si>
  <si>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</si>
  <si>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</si>
  <si>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</si>
  <si>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</si>
  <si>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</si>
  <si>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</si>
  <si>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</si>
  <si>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</si>
  <si>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</si>
  <si>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</si>
  <si>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</si>
  <si>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</si>
  <si>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</si>
  <si>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</si>
  <si>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</si>
  <si>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</si>
  <si>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</si>
  <si>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</si>
  <si>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</si>
  <si>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</si>
  <si>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</si>
  <si>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</si>
  <si>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</si>
  <si>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</si>
  <si>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</si>
  <si>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</si>
  <si>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</si>
  <si>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</si>
  <si>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</si>
  <si>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</si>
  <si>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</si>
  <si>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</si>
  <si>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</si>
  <si>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</si>
  <si>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</si>
  <si>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</si>
  <si>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</si>
  <si>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</si>
  <si>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</si>
  <si>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</si>
  <si>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</si>
  <si>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</si>
  <si>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</si>
  <si>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</si>
  <si>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</si>
  <si>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</si>
  <si>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</si>
  <si>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</si>
  <si>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</si>
  <si>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</si>
  <si>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</si>
  <si>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</si>
  <si>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</si>
  <si>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</si>
  <si>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</si>
  <si>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</si>
  <si>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</si>
  <si>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</si>
  <si>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</si>
  <si>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</si>
  <si>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</si>
  <si>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</si>
  <si>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</si>
  <si>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</si>
  <si>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</si>
  <si>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</si>
  <si>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</si>
  <si>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</si>
  <si>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</si>
  <si>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</si>
  <si>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</si>
  <si>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</si>
  <si>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</si>
  <si>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</si>
  <si>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</si>
  <si>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</si>
  <si>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</si>
  <si>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</si>
  <si>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</si>
  <si>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</si>
  <si>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</si>
  <si>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</si>
  <si>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</si>
  <si>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</si>
  <si>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</si>
  <si>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</si>
  <si>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</si>
  <si>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</si>
  <si>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</si>
  <si>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</si>
  <si>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</si>
  <si>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</si>
  <si>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</si>
  <si>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</si>
  <si>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</si>
  <si>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</si>
  <si>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</si>
  <si>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</si>
  <si>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</si>
  <si>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</si>
  <si>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</si>
  <si>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</si>
  <si>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</si>
  <si>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</si>
  <si>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</si>
  <si>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</si>
  <si>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</si>
  <si>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</si>
  <si>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</si>
  <si>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</si>
  <si>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</si>
  <si>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</si>
  <si>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</si>
  <si>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</si>
  <si>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</si>
  <si>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</si>
  <si>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</si>
  <si>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</si>
  <si>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</si>
  <si>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</si>
  <si>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</si>
  <si>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</si>
  <si>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</si>
  <si>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</si>
  <si>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</si>
  <si>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</si>
  <si>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</si>
  <si>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</si>
  <si>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</si>
  <si>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</si>
  <si>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</si>
  <si>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</si>
  <si>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</si>
  <si>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</si>
  <si>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</si>
  <si>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</si>
  <si>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</si>
  <si>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</si>
  <si>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</si>
  <si>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</si>
  <si>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</si>
  <si>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</si>
  <si>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</si>
  <si>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</si>
  <si>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</si>
  <si>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</si>
  <si>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</si>
  <si>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</si>
  <si>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</si>
  <si>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</si>
  <si>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</si>
  <si>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</si>
  <si>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</si>
  <si>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</si>
  <si>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</si>
  <si>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</si>
  <si>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</si>
  <si>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</si>
  <si>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</si>
  <si>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</si>
  <si>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</si>
  <si>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</si>
  <si>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</si>
  <si>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</si>
  <si>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</si>
  <si>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</si>
  <si>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</si>
  <si>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</si>
  <si>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</si>
  <si>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</si>
  <si>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</si>
  <si>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</si>
  <si>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</si>
  <si>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</si>
  <si>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</si>
  <si>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</si>
  <si>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</si>
  <si>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</si>
  <si>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</si>
  <si>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</si>
  <si>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</si>
  <si>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</si>
  <si>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</si>
  <si>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</si>
  <si>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</si>
  <si>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</si>
  <si>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</si>
  <si>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</si>
  <si>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</si>
  <si>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</si>
  <si>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</si>
  <si>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</si>
  <si>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</si>
  <si>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</si>
  <si>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</si>
  <si>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</si>
  <si>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</si>
  <si>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</si>
  <si>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</si>
  <si>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</si>
  <si>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</si>
  <si>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</si>
  <si>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</si>
  <si>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</si>
  <si>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</si>
  <si>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</si>
  <si>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</si>
  <si>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</si>
  <si>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</si>
  <si>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</si>
  <si>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</si>
  <si>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</si>
  <si>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</si>
  <si>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</si>
  <si>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</si>
  <si>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</si>
  <si>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</si>
  <si>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</si>
  <si>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</si>
  <si>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</si>
  <si>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</si>
  <si>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</si>
  <si>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</si>
  <si>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</si>
  <si>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</si>
  <si>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</si>
  <si>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</si>
  <si>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</si>
  <si>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</si>
  <si>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</si>
  <si>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</si>
  <si>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</si>
  <si>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</si>
  <si>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</si>
  <si>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</si>
  <si>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</si>
  <si>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</si>
  <si>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</si>
  <si>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</si>
  <si>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</si>
  <si>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</si>
  <si>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</si>
  <si>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</si>
  <si>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</si>
  <si>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</si>
  <si>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</si>
  <si>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</si>
  <si>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</si>
  <si>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</si>
  <si>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</si>
  <si>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</si>
  <si>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</si>
  <si>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</si>
  <si>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</si>
  <si>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</si>
  <si>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</si>
  <si>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</si>
  <si>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</si>
  <si>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</si>
  <si>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</si>
  <si>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</si>
  <si>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</si>
  <si>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</si>
  <si>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</si>
  <si>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</si>
  <si>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</si>
  <si>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</si>
  <si>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</si>
  <si>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</si>
  <si>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</si>
  <si>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</si>
  <si>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</si>
  <si>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</si>
  <si>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</si>
  <si>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</si>
  <si>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</si>
  <si>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</si>
  <si>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</si>
  <si>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</si>
  <si>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</si>
  <si>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</si>
  <si>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</si>
  <si>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</si>
  <si>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</si>
  <si>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</si>
  <si>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</si>
  <si>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</si>
  <si>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</si>
  <si>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</si>
  <si>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</si>
  <si>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</si>
  <si>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</si>
  <si>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</si>
  <si>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</si>
  <si>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</si>
  <si>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</si>
  <si>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</si>
  <si>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</si>
  <si>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</si>
  <si>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</si>
  <si>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</si>
  <si>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</si>
  <si>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</si>
  <si>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</si>
  <si>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</si>
  <si>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</si>
  <si>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</si>
  <si>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</si>
  <si>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</si>
  <si>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</si>
  <si>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</si>
  <si>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</si>
  <si>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</si>
  <si>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</si>
  <si>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</si>
  <si>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</si>
  <si>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</si>
  <si>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</si>
  <si>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</si>
  <si>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</si>
  <si>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</si>
  <si>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</si>
  <si>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</si>
  <si>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</si>
  <si>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</si>
  <si>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</si>
  <si>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</si>
  <si>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</si>
  <si>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</si>
  <si>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</si>
  <si>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</si>
  <si>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</si>
  <si>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</si>
  <si>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</si>
  <si>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</si>
  <si>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</si>
  <si>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</si>
  <si>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</si>
  <si>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</si>
  <si>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</si>
  <si>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</si>
  <si>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</si>
  <si>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</si>
  <si>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</si>
  <si>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</si>
  <si>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</si>
  <si>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</si>
  <si>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</si>
  <si>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</si>
  <si>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</si>
  <si>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</si>
  <si>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</si>
  <si>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</si>
  <si>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</si>
  <si>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</si>
  <si>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</si>
  <si>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</si>
  <si>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</si>
  <si>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</si>
  <si>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</si>
  <si>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</si>
  <si>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</si>
  <si>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</si>
  <si>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</si>
  <si>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</si>
  <si>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</si>
  <si>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</si>
  <si>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</si>
  <si>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</si>
  <si>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</si>
  <si>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</si>
  <si>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</si>
  <si>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</si>
  <si>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</si>
  <si>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</si>
  <si>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</si>
  <si>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</si>
  <si>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</si>
  <si>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</si>
  <si>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</si>
  <si>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</si>
  <si>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</si>
  <si>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</si>
  <si>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</si>
  <si>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</si>
  <si>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</si>
  <si>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</si>
  <si>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</si>
  <si>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</si>
  <si>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</si>
  <si>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</si>
  <si>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</si>
  <si>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</si>
  <si>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</si>
  <si>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</si>
  <si>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</si>
  <si>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</si>
  <si>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</si>
  <si>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</si>
  <si>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</si>
  <si>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</si>
  <si>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</si>
  <si>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</si>
  <si>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</si>
  <si>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</si>
  <si>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</si>
  <si>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</si>
  <si>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</si>
  <si>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</si>
  <si>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</si>
  <si>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</si>
  <si>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</si>
  <si>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</si>
  <si>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</si>
  <si>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</si>
  <si>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</si>
  <si>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</si>
  <si>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</si>
  <si>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</si>
  <si>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</si>
  <si>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</si>
  <si>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</si>
  <si>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</si>
  <si>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</si>
  <si>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</si>
  <si>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</si>
  <si>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</si>
  <si>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</si>
  <si>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</si>
  <si>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</si>
  <si>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</si>
  <si>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</si>
  <si>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</si>
  <si>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</si>
  <si>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</si>
  <si>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</si>
  <si>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</si>
  <si>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</si>
  <si>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</si>
  <si>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</si>
  <si>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</si>
  <si>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</si>
  <si>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</si>
  <si>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</si>
  <si>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</si>
  <si>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</si>
  <si>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</si>
  <si>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</si>
  <si>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</si>
  <si>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</si>
  <si>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</si>
  <si>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</si>
  <si>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</si>
  <si>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</si>
  <si>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</si>
  <si>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</si>
  <si>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</si>
  <si>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</si>
  <si>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</si>
  <si>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</si>
  <si>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</si>
  <si>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</si>
  <si>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</si>
  <si>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</si>
  <si>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</si>
  <si>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</si>
  <si>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</si>
  <si>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</si>
  <si>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</si>
  <si>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</si>
  <si>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</si>
  <si>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</si>
  <si>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</si>
  <si>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</si>
  <si>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</si>
  <si>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</si>
  <si>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</si>
  <si>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</si>
  <si>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</si>
  <si>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</si>
  <si>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</si>
  <si>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</si>
  <si>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</si>
  <si>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</si>
  <si>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</si>
  <si>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</si>
  <si>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</si>
  <si>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</si>
  <si>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</si>
  <si>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</si>
  <si>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</si>
  <si>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</si>
  <si>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</si>
  <si>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</si>
  <si>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</si>
  <si>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</si>
  <si>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</si>
  <si>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</si>
  <si>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</si>
  <si>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</si>
  <si>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</si>
  <si>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</si>
  <si>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</si>
  <si>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</si>
  <si>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</si>
  <si>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</si>
  <si>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</si>
  <si>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</si>
  <si>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</si>
  <si>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</si>
  <si>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</si>
  <si>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</si>
  <si>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</si>
  <si>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</si>
  <si>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</si>
  <si>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</si>
  <si>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</si>
  <si>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</si>
  <si>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</si>
  <si>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</si>
  <si>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</si>
  <si>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</si>
  <si>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</si>
  <si>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</si>
  <si>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</si>
  <si>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</si>
  <si>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</si>
  <si>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</si>
  <si>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</si>
  <si>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</si>
  <si>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</si>
  <si>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</si>
  <si>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</si>
  <si>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</si>
  <si>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</si>
  <si>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</si>
  <si>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</si>
  <si>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</si>
  <si>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</si>
  <si>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</si>
  <si>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</si>
  <si>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</si>
  <si>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</si>
  <si>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</si>
  <si>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</si>
  <si>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</si>
  <si>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</si>
  <si>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</si>
  <si>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</si>
  <si>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</si>
  <si>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</si>
  <si>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</si>
  <si>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</si>
  <si>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</si>
  <si>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</si>
  <si>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</si>
  <si>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</si>
  <si>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</si>
  <si>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</si>
  <si>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</si>
  <si>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</si>
  <si>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</si>
  <si>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</si>
  <si>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</si>
  <si>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</si>
  <si>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</si>
  <si>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</si>
  <si>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</si>
  <si>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</si>
  <si>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</si>
  <si>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</si>
  <si>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</si>
  <si>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</si>
  <si>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</si>
  <si>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</si>
  <si>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</si>
  <si>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</si>
  <si>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</si>
  <si>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</si>
  <si>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</si>
  <si>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</si>
  <si>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</si>
  <si>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</si>
  <si>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</si>
  <si>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</si>
  <si>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</si>
  <si>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</si>
  <si>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</si>
  <si>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</si>
  <si>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</si>
  <si>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</si>
  <si>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</si>
  <si>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</si>
  <si>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</si>
  <si>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</si>
  <si>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</si>
  <si>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</si>
  <si>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</si>
  <si>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</si>
  <si>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</si>
  <si>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</si>
  <si>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</si>
  <si>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</si>
  <si>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</si>
  <si>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</si>
  <si>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</si>
  <si>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</si>
  <si>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</si>
  <si>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</si>
  <si>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</si>
  <si>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</si>
  <si>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</si>
  <si>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</si>
  <si>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</si>
  <si>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</si>
  <si>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</si>
  <si>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</si>
  <si>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</si>
  <si>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</si>
  <si>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</si>
  <si>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</si>
  <si>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</si>
  <si>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</si>
  <si>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</si>
  <si>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</si>
  <si>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</si>
  <si>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</si>
  <si>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</si>
  <si>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</si>
  <si>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</si>
  <si>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</si>
  <si>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</si>
  <si>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</si>
  <si>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</si>
  <si>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</si>
  <si>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</si>
  <si>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</si>
  <si>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</si>
  <si>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</si>
  <si>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</si>
  <si>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</si>
  <si>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</si>
  <si>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</si>
  <si>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</si>
  <si>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</si>
  <si>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</si>
  <si>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</si>
  <si>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</si>
  <si>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</si>
  <si>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</si>
  <si>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</si>
  <si>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</si>
  <si>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</si>
  <si>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</si>
  <si>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</si>
  <si>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</si>
  <si>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</si>
  <si>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</si>
  <si>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</si>
  <si>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</si>
  <si>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</si>
  <si>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</si>
  <si>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</si>
  <si>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</si>
  <si>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</si>
  <si>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</si>
  <si>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</si>
  <si>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</si>
  <si>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</si>
  <si>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</si>
  <si>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</si>
  <si>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</si>
  <si>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</si>
  <si>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</si>
  <si>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</si>
  <si>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</si>
  <si>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</si>
  <si>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</si>
  <si>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</si>
  <si>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</si>
  <si>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</si>
  <si>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</si>
  <si>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</si>
  <si>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</si>
  <si>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</si>
  <si>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</si>
  <si>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</si>
  <si>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</si>
  <si>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</si>
  <si>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</si>
  <si>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</si>
  <si>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</si>
  <si>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</si>
  <si>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</si>
  <si>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</si>
  <si>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</si>
  <si>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</si>
  <si>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</si>
  <si>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</si>
  <si>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</si>
  <si>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</si>
  <si>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</si>
  <si>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</si>
  <si>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</si>
  <si>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</si>
  <si>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</si>
  <si>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</si>
  <si>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</si>
  <si>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</si>
  <si>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</si>
  <si>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</si>
  <si>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</si>
  <si>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</si>
  <si>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</si>
  <si>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</si>
  <si>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</si>
  <si>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</si>
  <si>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</si>
  <si>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</si>
  <si>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</si>
  <si>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</si>
  <si>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</si>
  <si>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</si>
  <si>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</si>
  <si>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</si>
  <si>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</si>
  <si>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</si>
  <si>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</si>
  <si>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</si>
  <si>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</si>
  <si>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</si>
  <si>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</si>
  <si>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</si>
  <si>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</si>
  <si>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</si>
  <si>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</si>
  <si>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</si>
  <si>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</si>
  <si>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</si>
  <si>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</si>
  <si>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</si>
  <si>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</si>
  <si>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</si>
  <si>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</si>
  <si>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</si>
  <si>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</si>
  <si>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</si>
  <si>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</si>
  <si>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</si>
  <si>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</si>
  <si>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</si>
  <si>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</si>
  <si>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</si>
  <si>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</si>
  <si>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</si>
  <si>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</si>
  <si>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</si>
  <si>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</si>
  <si>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</si>
  <si>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</si>
  <si>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</si>
  <si>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</si>
  <si>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</si>
  <si>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</si>
  <si>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</si>
  <si>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</si>
  <si>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</si>
  <si>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</si>
  <si>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</si>
  <si>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</si>
  <si>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</si>
  <si>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</si>
  <si>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</si>
  <si>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</si>
  <si>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</si>
  <si>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</si>
  <si>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</si>
  <si>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</si>
  <si>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</si>
  <si>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</si>
  <si>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</si>
  <si>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</si>
  <si>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</si>
  <si>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</si>
  <si>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</si>
  <si>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</si>
  <si>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</si>
  <si>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</si>
  <si>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</si>
  <si>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</si>
  <si>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</si>
  <si>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</si>
  <si>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</si>
  <si>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</si>
  <si>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</si>
  <si>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</si>
  <si>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</si>
  <si>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</si>
  <si>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</si>
  <si>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</si>
  <si>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</si>
  <si>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</si>
  <si>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</si>
  <si>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</si>
  <si>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</si>
  <si>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</si>
  <si>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</si>
  <si>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</si>
  <si>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</si>
  <si>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</si>
  <si>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</si>
  <si>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</si>
  <si>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</si>
  <si>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</si>
  <si>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</si>
  <si>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</si>
  <si>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</si>
  <si>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</si>
  <si>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</si>
  <si>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</si>
  <si>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</si>
  <si>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</si>
  <si>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</si>
  <si>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</si>
  <si>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</si>
  <si>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</si>
  <si>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</si>
  <si>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</si>
  <si>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</si>
  <si>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</si>
  <si>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</si>
  <si>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</si>
  <si>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</si>
  <si>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</si>
  <si>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</si>
  <si>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</si>
  <si>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</si>
  <si>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</si>
  <si>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</si>
  <si>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</si>
  <si>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</si>
  <si>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</si>
  <si>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</si>
  <si>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</si>
  <si>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</si>
  <si>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</si>
  <si>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</si>
  <si>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</si>
  <si>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</si>
  <si>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</si>
  <si>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</si>
  <si>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</si>
  <si>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</si>
  <si>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</si>
  <si>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</si>
  <si>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</si>
  <si>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</si>
  <si>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</si>
  <si>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</si>
  <si>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</si>
  <si>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</si>
  <si>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</si>
  <si>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</si>
  <si>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</si>
  <si>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</si>
  <si>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</si>
  <si>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</si>
  <si>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</si>
  <si>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</si>
  <si>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</si>
  <si>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</si>
  <si>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</si>
  <si>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</si>
  <si>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</si>
  <si>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</si>
  <si>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</si>
  <si>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</si>
  <si>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</si>
  <si>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</si>
  <si>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</si>
  <si>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</si>
  <si>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</si>
  <si>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</si>
  <si>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</si>
  <si>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</si>
  <si>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</si>
  <si>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</si>
  <si>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</si>
  <si>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</si>
  <si>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</si>
  <si>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</si>
  <si>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</si>
  <si>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</si>
  <si>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</si>
  <si>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</si>
  <si>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</si>
  <si>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</si>
  <si>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</si>
  <si>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</si>
  <si>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</si>
  <si>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</si>
  <si>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</si>
  <si>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</si>
  <si>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</si>
  <si>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</si>
  <si>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</si>
  <si>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</si>
  <si>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</si>
  <si>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</si>
  <si>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</si>
  <si>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</si>
  <si>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</si>
  <si>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</si>
  <si>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</si>
  <si>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</si>
  <si>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</si>
  <si>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</si>
  <si>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</si>
  <si>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</si>
  <si>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</si>
  <si>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</si>
  <si>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</si>
  <si>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</si>
  <si>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</si>
  <si>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</si>
  <si>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</si>
  <si>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</si>
  <si>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</si>
  <si>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</si>
  <si>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</si>
  <si>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</si>
  <si>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</si>
  <si>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</si>
  <si>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</si>
  <si>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</si>
  <si>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</si>
  <si>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</si>
  <si>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</si>
  <si>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</si>
  <si>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</si>
  <si>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</si>
  <si>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</si>
  <si>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</si>
  <si>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</si>
  <si>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</si>
  <si>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</si>
  <si>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</si>
  <si>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</si>
  <si>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</si>
  <si>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</si>
  <si>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</si>
  <si>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</si>
  <si>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</si>
  <si>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</si>
  <si>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</si>
  <si>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</si>
  <si>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</si>
  <si>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</si>
  <si>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</si>
  <si>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</si>
  <si>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</si>
  <si>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</si>
  <si>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</si>
  <si>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</si>
  <si>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</si>
  <si>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</si>
  <si>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</si>
  <si>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</si>
  <si>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</si>
  <si>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</si>
  <si>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</si>
  <si>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</si>
  <si>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</si>
  <si>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</si>
  <si>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</si>
  <si>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</si>
  <si>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</si>
  <si>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</si>
  <si>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</si>
  <si>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</si>
  <si>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</si>
  <si>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</si>
  <si>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</si>
  <si>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</si>
  <si>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</si>
  <si>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</si>
  <si>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</si>
  <si>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</si>
  <si>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</si>
  <si>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</si>
  <si>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</si>
  <si>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</si>
  <si>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</si>
  <si>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</si>
  <si>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</si>
  <si>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</si>
  <si>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</si>
  <si>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</si>
  <si>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</si>
  <si>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</si>
  <si>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</si>
  <si>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</si>
  <si>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</si>
  <si>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</si>
  <si>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</si>
  <si>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</si>
  <si>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</si>
  <si>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</si>
  <si>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</si>
  <si>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</si>
  <si>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</si>
  <si>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</si>
  <si>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</si>
  <si>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</si>
  <si>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</si>
  <si>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</si>
  <si>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</si>
  <si>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</si>
  <si>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</si>
  <si>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</si>
  <si>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</si>
  <si>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</si>
  <si>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</si>
  <si>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</si>
  <si>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</si>
  <si>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</si>
  <si>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</si>
  <si>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</si>
  <si>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</si>
  <si>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</si>
  <si>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</si>
  <si>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</si>
  <si>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</si>
  <si>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</si>
  <si>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</si>
  <si>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</si>
  <si>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</si>
  <si>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</si>
  <si>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</si>
  <si>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</si>
  <si>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</si>
  <si>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</si>
  <si>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</si>
  <si>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</si>
  <si>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</si>
  <si>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</si>
  <si>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</si>
  <si>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</si>
  <si>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</si>
  <si>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</si>
  <si>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</si>
  <si>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</si>
  <si>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</si>
  <si>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</si>
  <si>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</si>
  <si>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</si>
  <si>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</si>
  <si>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</si>
  <si>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</si>
  <si>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</si>
  <si>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</si>
  <si>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</si>
  <si>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</si>
  <si>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</si>
  <si>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</si>
  <si>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</si>
  <si>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</si>
  <si>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</si>
  <si>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</si>
  <si>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</si>
  <si>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</si>
  <si>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</si>
  <si>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</si>
  <si>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</si>
  <si>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</si>
  <si>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</si>
  <si>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</si>
  <si>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</si>
  <si>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</si>
  <si>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</si>
  <si>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</si>
  <si>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</si>
  <si>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</si>
  <si>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</si>
  <si>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</si>
  <si>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</si>
  <si>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</si>
  <si>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</si>
  <si>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</si>
  <si>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</si>
  <si>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</si>
  <si>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</si>
  <si>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</si>
  <si>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</si>
  <si>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</si>
  <si>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</si>
  <si>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</si>
  <si>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</si>
  <si>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</si>
  <si>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</si>
  <si>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</si>
  <si>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</si>
  <si>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</si>
  <si>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</si>
  <si>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</si>
  <si>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</si>
  <si>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</si>
  <si>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</si>
  <si>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</si>
  <si>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</si>
  <si>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</si>
  <si>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</si>
  <si>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</si>
  <si>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</si>
  <si>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</si>
  <si>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</si>
  <si>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</si>
  <si>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</si>
  <si>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</si>
  <si>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</si>
  <si>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</si>
  <si>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</si>
  <si>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</si>
  <si>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</si>
  <si>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</si>
  <si>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</si>
  <si>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</si>
  <si>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</si>
  <si>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</si>
  <si>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</si>
  <si>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</si>
  <si>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</si>
  <si>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</si>
  <si>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</si>
  <si>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</si>
  <si>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</si>
  <si>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</si>
  <si>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</si>
  <si>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</si>
  <si>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</si>
  <si>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</si>
  <si>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</si>
  <si>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</si>
  <si>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</si>
  <si>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</si>
  <si>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</si>
  <si>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</si>
  <si>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</si>
  <si>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</si>
  <si>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</si>
  <si>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</si>
  <si>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</si>
  <si>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</si>
  <si>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</si>
  <si>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</si>
  <si>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</si>
  <si>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</si>
  <si>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</si>
  <si>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</si>
  <si>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</si>
  <si>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</si>
  <si>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</si>
  <si>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</si>
  <si>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</si>
  <si>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</si>
  <si>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</si>
  <si>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</si>
  <si>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</si>
  <si>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</si>
  <si>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</si>
  <si>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</si>
  <si>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</si>
  <si>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</si>
  <si>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</si>
  <si>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</si>
  <si>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</si>
  <si>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</si>
  <si>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</si>
  <si>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</si>
  <si>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</si>
  <si>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</si>
  <si>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</si>
  <si>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</si>
  <si>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</si>
  <si>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</si>
  <si>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</si>
  <si>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</si>
  <si>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</si>
  <si>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</si>
  <si>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</si>
  <si>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</si>
  <si>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</si>
  <si>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</si>
  <si>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</si>
  <si>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</si>
  <si>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</si>
  <si>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</si>
  <si>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</si>
  <si>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</si>
  <si>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</si>
  <si>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</si>
  <si>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</si>
  <si>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</si>
  <si>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</si>
  <si>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</si>
  <si>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</si>
  <si>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</si>
  <si>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</si>
  <si>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</si>
  <si>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</si>
  <si>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</si>
  <si>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</si>
  <si>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</si>
  <si>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</si>
  <si>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</si>
  <si>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</si>
  <si>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</si>
  <si>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</si>
  <si>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</si>
  <si>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</si>
  <si>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</si>
  <si>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</si>
  <si>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</si>
  <si>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</si>
  <si>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</si>
  <si>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</si>
  <si>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</si>
  <si>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</si>
  <si>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</si>
  <si>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</si>
  <si>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</si>
  <si>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</si>
  <si>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</si>
  <si>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</si>
  <si>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</si>
  <si>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</si>
  <si>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</si>
  <si>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</si>
  <si>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</si>
  <si>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</si>
  <si>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</si>
  <si>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</si>
  <si>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</si>
  <si>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</si>
  <si>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</si>
  <si>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</si>
  <si>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</si>
  <si>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</si>
  <si>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</si>
  <si>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</si>
  <si>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</si>
  <si>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</si>
  <si>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</si>
  <si>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</si>
  <si>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</si>
  <si>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</si>
  <si>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</si>
  <si>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</si>
  <si>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</si>
  <si>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</si>
  <si>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</si>
  <si>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</si>
  <si>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</si>
  <si>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</si>
  <si>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</si>
  <si>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</si>
  <si>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</si>
  <si>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</si>
  <si>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</si>
  <si>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</si>
  <si>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</si>
  <si>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</si>
  <si>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</si>
  <si>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</si>
  <si>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</si>
  <si>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</si>
  <si>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</si>
  <si>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</si>
  <si>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</si>
  <si>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</si>
  <si>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</si>
  <si>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</si>
  <si>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</si>
  <si>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</si>
  <si>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</si>
  <si>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</si>
  <si>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</si>
  <si>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</si>
  <si>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</si>
  <si>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</si>
  <si>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</si>
  <si>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</si>
  <si>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</si>
  <si>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</si>
  <si>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</si>
  <si>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</si>
  <si>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</si>
  <si>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</si>
  <si>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</si>
  <si>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</si>
  <si>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</si>
  <si>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</si>
  <si>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</si>
  <si>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</si>
  <si>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</si>
  <si>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</si>
  <si>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</si>
  <si>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</si>
  <si>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</si>
  <si>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</si>
  <si>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</si>
  <si>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</si>
  <si>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</si>
  <si>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</si>
  <si>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</si>
  <si>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</si>
  <si>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</si>
  <si>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</si>
  <si>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</si>
  <si>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</si>
  <si>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</si>
  <si>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</si>
  <si>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</si>
  <si>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</si>
  <si>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</si>
  <si>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</si>
  <si>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</si>
  <si>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</si>
  <si>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</si>
  <si>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</si>
  <si>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</si>
  <si>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</si>
  <si>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</si>
  <si>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</si>
  <si>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</si>
  <si>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</si>
  <si>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</si>
  <si>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</si>
  <si>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</si>
  <si>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</si>
  <si>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</si>
  <si>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</si>
  <si>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</si>
  <si>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</si>
  <si>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</si>
  <si>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</si>
  <si>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</si>
  <si>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</si>
  <si>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</si>
  <si>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</si>
  <si>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</si>
  <si>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</si>
  <si>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</si>
  <si>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</si>
  <si>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</si>
  <si>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</si>
  <si>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</si>
  <si>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</si>
  <si>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</si>
  <si>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</si>
  <si>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</si>
  <si>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</si>
  <si>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</si>
  <si>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</si>
  <si>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</si>
  <si>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</si>
  <si>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</si>
  <si>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</si>
  <si>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</si>
  <si>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</si>
  <si>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</si>
  <si>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</si>
  <si>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</si>
  <si>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</si>
  <si>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</si>
  <si>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</si>
  <si>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</si>
  <si>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</si>
  <si>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</si>
  <si>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</si>
  <si>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</si>
  <si>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</si>
  <si>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</si>
  <si>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</si>
  <si>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</si>
  <si>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</si>
  <si>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</si>
  <si>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</si>
  <si>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</si>
  <si>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</si>
  <si>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</si>
  <si>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</si>
  <si>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</si>
  <si>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</si>
  <si>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</si>
  <si>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</si>
  <si>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</si>
  <si>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</si>
  <si>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</si>
  <si>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</si>
  <si>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</si>
  <si>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</si>
  <si>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</si>
  <si>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</si>
  <si>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</si>
  <si>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</si>
  <si>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</si>
  <si>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</si>
  <si>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</si>
  <si>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</si>
  <si>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</si>
  <si>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</si>
  <si>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</si>
  <si>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</si>
  <si>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</si>
  <si>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</si>
  <si>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</si>
  <si>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</si>
  <si>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</si>
  <si>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</si>
  <si>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</si>
  <si>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</si>
  <si>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</si>
  <si>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</si>
  <si>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</si>
  <si>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</si>
  <si>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</si>
  <si>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</si>
  <si>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</si>
  <si>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</si>
  <si>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</si>
  <si>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</si>
  <si>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</si>
  <si>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</si>
  <si>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</si>
  <si>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</si>
  <si>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</si>
  <si>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</si>
  <si>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</si>
  <si>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</si>
  <si>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</si>
  <si>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</si>
  <si>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</si>
  <si>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</si>
  <si>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</si>
  <si>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</si>
  <si>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</si>
  <si>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</si>
  <si>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</si>
  <si>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</si>
  <si>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</si>
  <si>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</si>
  <si>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</si>
  <si>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</si>
  <si>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</si>
  <si>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</si>
  <si>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</si>
  <si>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</si>
  <si>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</si>
  <si>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</si>
  <si>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</si>
  <si>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</si>
  <si>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</si>
  <si>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</si>
  <si>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</si>
  <si>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</si>
  <si>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</si>
  <si>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</si>
  <si>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</si>
  <si>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</si>
  <si>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</si>
  <si>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</si>
  <si>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</si>
  <si>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</si>
  <si>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</si>
  <si>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</si>
  <si>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</si>
  <si>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</si>
  <si>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</si>
  <si>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</si>
  <si>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</si>
  <si>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</si>
  <si>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</si>
  <si>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</si>
  <si>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</si>
  <si>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</si>
  <si>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</si>
  <si>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</si>
  <si>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</si>
  <si>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</si>
  <si>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</si>
  <si>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</si>
  <si>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</si>
  <si>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</si>
  <si>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</si>
  <si>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</si>
  <si>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</si>
  <si>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</si>
  <si>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</si>
  <si>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</si>
  <si>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</si>
  <si>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</si>
  <si>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</si>
  <si>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</si>
  <si>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</si>
  <si>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</si>
  <si>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</si>
  <si>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</si>
  <si>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</si>
  <si>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</si>
  <si>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</si>
  <si>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</si>
  <si>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</si>
  <si>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</si>
  <si>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</si>
  <si>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</si>
  <si>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</si>
  <si>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</si>
  <si>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</si>
  <si>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</si>
  <si>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</si>
  <si>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</si>
  <si>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</si>
  <si>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</si>
  <si>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</si>
  <si>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</si>
  <si>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</si>
  <si>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</si>
  <si>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</si>
  <si>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</si>
  <si>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</si>
  <si>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</si>
  <si>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</si>
  <si>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</si>
  <si>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</si>
  <si>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</si>
  <si>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</si>
  <si>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</si>
  <si>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</si>
  <si>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</si>
  <si>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</si>
  <si>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</si>
  <si>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</si>
  <si>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</si>
  <si>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</si>
  <si>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</si>
  <si>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</si>
  <si>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</si>
  <si>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</si>
  <si>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</si>
  <si>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</si>
  <si>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</si>
  <si>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</si>
  <si>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</si>
  <si>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</si>
  <si>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</si>
  <si>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</si>
  <si>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</si>
  <si>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</si>
  <si>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</si>
  <si>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</si>
  <si>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</si>
  <si>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</si>
  <si>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</si>
  <si>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</si>
  <si>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</si>
  <si>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</si>
  <si>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</si>
  <si>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</si>
  <si>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</si>
  <si>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</si>
  <si>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</si>
  <si>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</si>
  <si>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</si>
  <si>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</si>
  <si>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</si>
  <si>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</si>
  <si>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</si>
  <si>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</si>
  <si>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</si>
  <si>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</si>
  <si>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</si>
  <si>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</si>
  <si>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</si>
  <si>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</si>
  <si>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</si>
  <si>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</si>
  <si>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</si>
  <si>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</si>
  <si>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</si>
  <si>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</si>
  <si>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</si>
  <si>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</si>
  <si>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</si>
  <si>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</si>
  <si>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</si>
  <si>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</si>
  <si>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</si>
  <si>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</si>
  <si>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</si>
  <si>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</si>
  <si>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</si>
  <si>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</si>
  <si>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</si>
  <si>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</si>
  <si>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</si>
  <si>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</si>
  <si>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</si>
  <si>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</si>
  <si>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</si>
  <si>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</si>
  <si>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</si>
  <si>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</si>
  <si>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</si>
  <si>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</si>
  <si>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</si>
  <si>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</si>
  <si>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</si>
  <si>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</si>
  <si>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</si>
  <si>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</si>
  <si>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</si>
  <si>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</si>
  <si>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</si>
  <si>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</si>
  <si>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</si>
  <si>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</si>
  <si>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</si>
  <si>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</si>
  <si>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</si>
  <si>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</si>
  <si>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</si>
  <si>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</si>
  <si>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</si>
  <si>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</si>
  <si>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</si>
  <si>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</si>
  <si>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</si>
  <si>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</si>
  <si>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</si>
  <si>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</si>
  <si>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</si>
  <si>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</si>
  <si>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</si>
  <si>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</si>
  <si>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</si>
  <si>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</si>
  <si>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</si>
  <si>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</si>
  <si>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</si>
  <si>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</si>
  <si>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</si>
  <si>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</si>
  <si>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</si>
  <si>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</si>
  <si>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</si>
  <si>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</si>
  <si>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</si>
  <si>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</si>
  <si>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</si>
  <si>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</si>
  <si>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</si>
  <si>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</si>
  <si>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</si>
  <si>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</si>
  <si>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</si>
  <si>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</si>
  <si>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</si>
  <si>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</si>
  <si>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</si>
  <si>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</si>
  <si>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</si>
  <si>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</si>
  <si>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</si>
  <si>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</si>
  <si>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</si>
  <si>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</si>
  <si>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</si>
  <si>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</si>
  <si>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</si>
  <si>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</si>
  <si>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</si>
  <si>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</si>
  <si>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</si>
  <si>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</si>
  <si>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</si>
  <si>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</si>
  <si>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</si>
  <si>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</si>
  <si>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</si>
  <si>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</si>
  <si>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</si>
  <si>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</si>
  <si>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</si>
  <si>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</si>
  <si>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</si>
  <si>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</si>
  <si>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</si>
  <si>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</si>
  <si>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</si>
  <si>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</si>
  <si>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</si>
  <si>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</si>
  <si>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</si>
  <si>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</si>
  <si>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</si>
  <si>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</si>
  <si>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</si>
  <si>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</si>
  <si>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</si>
  <si>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</si>
  <si>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</si>
  <si>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</si>
  <si>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</si>
  <si>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</si>
  <si>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</si>
  <si>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</si>
  <si>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</si>
  <si>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</si>
  <si>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</si>
  <si>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</si>
  <si>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</si>
  <si>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</si>
  <si>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</si>
  <si>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</si>
  <si>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</si>
  <si>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</si>
  <si>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</si>
  <si>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</si>
  <si>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</si>
  <si>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</si>
  <si>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</si>
  <si>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</si>
  <si>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</si>
  <si>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</si>
  <si>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</si>
  <si>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</si>
  <si>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</si>
  <si>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</si>
  <si>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</si>
  <si>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</si>
  <si>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</si>
  <si>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</si>
  <si>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</si>
  <si>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</si>
  <si>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</si>
  <si>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</si>
  <si>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</si>
  <si>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</si>
  <si>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</si>
  <si>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</si>
  <si>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</si>
  <si>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</si>
  <si>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</si>
  <si>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</si>
  <si>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</si>
  <si>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</si>
  <si>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</si>
  <si>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</si>
  <si>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</si>
  <si>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</si>
  <si>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</si>
  <si>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</si>
  <si>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</si>
  <si>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</si>
  <si>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</si>
  <si>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</si>
  <si>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</si>
  <si>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</si>
  <si>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</si>
  <si>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</si>
  <si>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</si>
  <si>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</si>
  <si>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</si>
  <si>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</si>
  <si>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</si>
  <si>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</si>
  <si>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</si>
  <si>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</si>
  <si>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</si>
  <si>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</si>
  <si>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</si>
  <si>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</si>
  <si>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</si>
  <si>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</si>
  <si>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</si>
  <si>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</si>
  <si>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</si>
  <si>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</si>
  <si>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</si>
  <si>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</si>
  <si>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</si>
  <si>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</si>
  <si>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</si>
  <si>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</si>
  <si>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</si>
  <si>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</si>
  <si>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</si>
  <si>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</si>
  <si>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</si>
  <si>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</si>
  <si>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</si>
  <si>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</si>
  <si>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</si>
  <si>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</si>
  <si>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</si>
  <si>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</si>
  <si>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</si>
  <si>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</si>
  <si>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</si>
  <si>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</si>
  <si>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</si>
  <si>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</si>
  <si>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</si>
  <si>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</si>
  <si>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</si>
  <si>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</si>
  <si>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</si>
  <si>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</si>
  <si>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</si>
  <si>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</si>
  <si>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</si>
  <si>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</si>
  <si>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</si>
  <si>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</si>
  <si>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</si>
  <si>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</si>
  <si>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</si>
  <si>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</si>
  <si>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</si>
  <si>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</si>
  <si>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</si>
  <si>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</si>
  <si>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</si>
  <si>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</si>
  <si>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</si>
  <si>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</si>
  <si>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</si>
  <si>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</si>
  <si>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</si>
  <si>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</si>
  <si>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</si>
  <si>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</si>
  <si>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</si>
  <si>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</si>
  <si>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</si>
  <si>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</si>
  <si>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</si>
  <si>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</si>
  <si>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</si>
  <si>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</si>
  <si>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</si>
  <si>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</si>
  <si>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</si>
  <si>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</si>
  <si>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</si>
  <si>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</si>
  <si>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</si>
  <si>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</si>
  <si>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</si>
  <si>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</si>
  <si>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</si>
  <si>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</si>
  <si>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</si>
  <si>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</si>
  <si>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</si>
  <si>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</si>
  <si>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</si>
  <si>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</si>
  <si>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</si>
  <si>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</si>
  <si>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</si>
  <si>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</si>
  <si>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</si>
  <si>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</si>
  <si>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</si>
  <si>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</si>
  <si>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</si>
  <si>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</si>
  <si>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</si>
  <si>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</si>
  <si>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</si>
  <si>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</si>
  <si>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</si>
  <si>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</si>
  <si>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</si>
  <si>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</si>
  <si>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</si>
  <si>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</si>
  <si>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</si>
  <si>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</si>
  <si>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</si>
  <si>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</si>
  <si>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</si>
  <si>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</si>
  <si>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</si>
  <si>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</si>
  <si>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</si>
  <si>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</si>
  <si>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</si>
  <si>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</si>
  <si>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</si>
  <si>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</si>
  <si>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</si>
  <si>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</si>
  <si>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</si>
  <si>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</si>
  <si>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</si>
  <si>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</si>
  <si>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</si>
  <si>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</si>
  <si>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</si>
  <si>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</si>
  <si>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</si>
  <si>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</si>
  <si>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</si>
  <si>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</si>
  <si>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</si>
  <si>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</si>
  <si>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</si>
  <si>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</si>
  <si>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</si>
  <si>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</si>
  <si>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</si>
  <si>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</si>
  <si>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</si>
  <si>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</si>
  <si>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</si>
  <si>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</si>
  <si>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</si>
  <si>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</si>
  <si>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</si>
  <si>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</si>
  <si>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</si>
  <si>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</si>
  <si>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</si>
  <si>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</si>
  <si>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</si>
  <si>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</si>
  <si>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</si>
  <si>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</si>
  <si>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</si>
  <si>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</si>
  <si>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</si>
  <si>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</si>
  <si>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</si>
  <si>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</si>
  <si>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</si>
  <si>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</si>
  <si>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</si>
  <si>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</si>
  <si>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</si>
  <si>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</si>
  <si>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</si>
  <si>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</si>
  <si>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</si>
  <si>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</si>
  <si>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</si>
  <si>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</si>
  <si>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</si>
  <si>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</si>
  <si>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</si>
  <si>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</si>
  <si>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</si>
  <si>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</si>
  <si>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</si>
  <si>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</si>
  <si>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</si>
  <si>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</si>
  <si>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</si>
  <si>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</si>
  <si>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</si>
  <si>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</si>
  <si>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</si>
  <si>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</si>
  <si>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</si>
  <si>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</si>
  <si>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</si>
  <si>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</si>
  <si>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</si>
  <si>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</si>
  <si>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</si>
  <si>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</si>
  <si>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</si>
  <si>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</si>
  <si>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</si>
  <si>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</si>
  <si>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</si>
  <si>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</si>
  <si>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</si>
  <si>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</si>
  <si>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</si>
  <si>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</si>
  <si>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</si>
  <si>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</si>
  <si>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</si>
  <si>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</si>
  <si>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</si>
  <si>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</si>
  <si>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</si>
  <si>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</si>
  <si>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</si>
  <si>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</si>
  <si>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</si>
  <si>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</si>
  <si>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</si>
  <si>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</si>
  <si>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</si>
  <si>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</si>
  <si>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</si>
  <si>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</si>
  <si>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</si>
  <si>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</si>
  <si>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</si>
  <si>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</si>
  <si>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</si>
  <si>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</si>
  <si>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</si>
  <si>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</si>
  <si>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</si>
  <si>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</si>
  <si>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</si>
  <si>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</si>
  <si>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</si>
  <si>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</si>
  <si>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</si>
  <si>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</si>
  <si>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</si>
  <si>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</si>
  <si>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</si>
  <si>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</si>
  <si>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</si>
  <si>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</si>
  <si>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</si>
  <si>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</si>
  <si>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</si>
  <si>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</si>
  <si>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</si>
  <si>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</si>
  <si>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</si>
  <si>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</si>
  <si>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</si>
  <si>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</si>
  <si>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</si>
  <si>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</si>
  <si>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</si>
  <si>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</si>
  <si>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</si>
  <si>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</si>
  <si>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</si>
  <si>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</si>
  <si>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</si>
  <si>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</si>
  <si>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</si>
  <si>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</si>
  <si>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</si>
  <si>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</si>
  <si>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</si>
  <si>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</si>
  <si>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</si>
  <si>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</si>
  <si>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</si>
  <si>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</si>
  <si>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</si>
  <si>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</si>
  <si>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</si>
  <si>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</si>
  <si>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</si>
  <si>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</si>
  <si>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</si>
  <si>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</si>
  <si>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</si>
  <si>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</si>
  <si>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</si>
  <si>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</si>
  <si>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</si>
  <si>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</si>
  <si>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</si>
  <si>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</si>
  <si>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</si>
  <si>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</si>
  <si>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</si>
  <si>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</si>
  <si>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</si>
  <si>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</si>
  <si>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</si>
  <si>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</si>
  <si>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</si>
  <si>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</si>
  <si>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</si>
  <si>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</si>
  <si>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</si>
  <si>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</si>
  <si>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</si>
  <si>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</si>
  <si>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</si>
  <si>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</si>
  <si>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</si>
  <si>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</si>
  <si>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</si>
  <si>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</si>
  <si>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</si>
  <si>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</si>
  <si>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</si>
  <si>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</si>
  <si>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</si>
  <si>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</si>
  <si>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</si>
  <si>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</si>
  <si>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</si>
  <si>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</si>
  <si>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</si>
  <si>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</si>
  <si>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</si>
  <si>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</si>
  <si>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</si>
  <si>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</si>
  <si>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</si>
  <si>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</si>
  <si>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</si>
  <si>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</si>
  <si>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</si>
  <si>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</si>
  <si>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</si>
  <si>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</si>
  <si>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</si>
  <si>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</si>
  <si>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</si>
  <si>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</si>
  <si>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</si>
  <si>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</si>
  <si>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</si>
  <si>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</si>
  <si>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</si>
  <si>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</si>
  <si>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</si>
  <si>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</si>
  <si>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</si>
  <si>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</si>
  <si>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</si>
  <si>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</si>
  <si>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</si>
  <si>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</si>
  <si>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</si>
  <si>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</si>
  <si>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</si>
  <si>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</si>
  <si>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</si>
  <si>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</si>
  <si>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</si>
  <si>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</si>
  <si>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</si>
  <si>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</si>
  <si>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</si>
  <si>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</si>
  <si>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</si>
  <si>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</si>
  <si>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</si>
  <si>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</si>
  <si>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</si>
  <si>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</si>
  <si>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</si>
  <si>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</si>
  <si>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</si>
  <si>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</si>
  <si>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</si>
  <si>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</si>
  <si>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</si>
  <si>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</si>
  <si>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</si>
  <si>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</si>
  <si>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</si>
  <si>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</si>
  <si>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</si>
  <si>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</si>
  <si>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</si>
  <si>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</si>
  <si>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</si>
  <si>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</si>
  <si>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</si>
  <si>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</si>
  <si>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</si>
  <si>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</si>
  <si>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</si>
  <si>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</si>
  <si>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</si>
  <si>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</si>
  <si>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</si>
  <si>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</si>
  <si>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</si>
  <si>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</si>
  <si>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</si>
  <si>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</si>
  <si>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</si>
  <si>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</si>
  <si>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</si>
  <si>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</si>
  <si>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</si>
  <si>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</si>
  <si>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</si>
  <si>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</si>
  <si>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</si>
  <si>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</si>
  <si>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</si>
  <si>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</si>
  <si>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</si>
  <si>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</si>
  <si>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</si>
  <si>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</si>
  <si>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</si>
  <si>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</si>
  <si>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</si>
  <si>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</si>
  <si>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</si>
  <si>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</si>
  <si>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</si>
  <si>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</si>
  <si>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</si>
  <si>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</si>
  <si>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</si>
  <si>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</si>
  <si>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</si>
  <si>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</si>
  <si>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</si>
  <si>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</si>
  <si>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</si>
  <si>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</si>
  <si>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</si>
  <si>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</si>
  <si>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</si>
  <si>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</si>
  <si>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</si>
  <si>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</si>
  <si>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</si>
  <si>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</si>
  <si>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</si>
  <si>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</si>
  <si>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</si>
  <si>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</si>
  <si>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</si>
  <si>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</si>
  <si>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</si>
  <si>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</si>
  <si>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</si>
  <si>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</si>
  <si>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</si>
  <si>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</si>
  <si>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</si>
  <si>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</si>
  <si>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</si>
  <si>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</si>
  <si>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</si>
  <si>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</si>
  <si>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</si>
  <si>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</si>
  <si>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</si>
  <si>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</si>
  <si>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</si>
  <si>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</si>
  <si>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</si>
  <si>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</si>
  <si>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</si>
  <si>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</si>
  <si>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</si>
  <si>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</si>
  <si>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</si>
  <si>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</si>
  <si>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</si>
  <si>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</si>
  <si>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</si>
  <si>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</si>
  <si>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</si>
  <si>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</si>
  <si>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</si>
  <si>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</si>
  <si>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</si>
  <si>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</si>
  <si>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</si>
  <si>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</si>
  <si>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</si>
  <si>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</si>
  <si>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</si>
  <si>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</si>
  <si>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</si>
  <si>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</si>
  <si>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</si>
  <si>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</si>
  <si>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</si>
  <si>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</si>
  <si>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</si>
  <si>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</si>
  <si>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</si>
  <si>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</si>
  <si>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</si>
  <si>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</si>
  <si>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</si>
  <si>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</si>
  <si>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</si>
  <si>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</si>
  <si>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</si>
  <si>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</si>
  <si>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</si>
  <si>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</si>
  <si>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</si>
  <si>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</si>
  <si>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</si>
  <si>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</si>
  <si>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</si>
  <si>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</si>
  <si>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</si>
  <si>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</si>
  <si>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</si>
  <si>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</si>
  <si>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</si>
  <si>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</si>
  <si>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</si>
  <si>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</si>
  <si>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</si>
  <si>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</si>
  <si>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</si>
  <si>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</si>
  <si>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</si>
  <si>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</si>
  <si>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</si>
  <si>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</si>
  <si>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</si>
  <si>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</si>
  <si>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</si>
  <si>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</si>
  <si>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</si>
  <si>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</si>
  <si>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</si>
  <si>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</si>
  <si>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</si>
  <si>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</si>
  <si>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</si>
  <si>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</si>
  <si>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</si>
  <si>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</si>
  <si>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</si>
  <si>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</si>
  <si>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</si>
  <si>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</si>
  <si>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</si>
  <si>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</si>
  <si>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</si>
  <si>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</si>
  <si>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</si>
  <si>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</si>
  <si>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</si>
  <si>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</si>
  <si>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</si>
  <si>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</si>
  <si>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</si>
  <si>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</si>
  <si>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</si>
  <si>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</si>
  <si>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</si>
  <si>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</si>
  <si>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</si>
  <si>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</si>
  <si>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</si>
  <si>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</si>
  <si>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</si>
  <si>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</si>
  <si>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</si>
  <si>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</si>
  <si>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</si>
  <si>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</si>
  <si>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</si>
  <si>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</si>
  <si>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</si>
  <si>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</si>
  <si>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</si>
  <si>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</si>
  <si>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</si>
  <si>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</si>
  <si>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</si>
  <si>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</si>
  <si>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</si>
  <si>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</si>
  <si>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</si>
  <si>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</si>
  <si>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</si>
  <si>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</si>
  <si>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</si>
  <si>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</si>
  <si>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</si>
  <si>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</si>
  <si>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</si>
  <si>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</si>
  <si>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</si>
  <si>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</si>
  <si>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</si>
  <si>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</si>
  <si>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</si>
  <si>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</si>
  <si>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</si>
  <si>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</si>
  <si>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</si>
  <si>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</si>
  <si>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</si>
  <si>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</si>
  <si>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</si>
  <si>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</si>
  <si>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</si>
  <si>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</si>
  <si>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</si>
  <si>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</si>
  <si>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</si>
  <si>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</si>
  <si>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</si>
  <si>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</si>
  <si>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</si>
  <si>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</si>
  <si>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</si>
  <si>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</si>
  <si>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</si>
  <si>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</si>
  <si>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</si>
  <si>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</si>
  <si>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</si>
  <si>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</si>
  <si>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</si>
  <si>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</si>
  <si>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</si>
  <si>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</si>
  <si>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</si>
  <si>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</si>
  <si>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</si>
  <si>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</si>
  <si>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</si>
  <si>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</si>
  <si>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</si>
  <si>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</si>
  <si>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</si>
  <si>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</si>
  <si>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</si>
  <si>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</si>
  <si>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</si>
  <si>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</si>
  <si>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</si>
  <si>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</si>
  <si>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</si>
  <si>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</si>
  <si>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</si>
  <si>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</si>
  <si>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</si>
  <si>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</si>
  <si>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</si>
  <si>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</si>
  <si>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</si>
  <si>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</si>
  <si>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</si>
  <si>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</si>
  <si>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</si>
  <si>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</si>
  <si>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</si>
  <si>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</si>
  <si>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</si>
  <si>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</si>
  <si>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</si>
  <si>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</si>
  <si>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</si>
  <si>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</si>
  <si>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</si>
  <si>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</si>
  <si>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</si>
  <si>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</si>
  <si>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</si>
  <si>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</si>
  <si>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</si>
  <si>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</si>
  <si>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</si>
  <si>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</si>
  <si>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</si>
  <si>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</si>
  <si>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</si>
  <si>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</si>
  <si>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</si>
  <si>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</si>
  <si>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</si>
  <si>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</si>
  <si>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</si>
  <si>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</si>
  <si>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</si>
  <si>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</si>
  <si>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</si>
  <si>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</si>
  <si>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</si>
  <si>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</si>
  <si>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</si>
  <si>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</si>
  <si>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</si>
  <si>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</si>
  <si>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</si>
  <si>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</si>
  <si>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</si>
  <si>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</si>
  <si>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</si>
  <si>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</si>
  <si>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</si>
  <si>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</si>
  <si>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</si>
  <si>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</si>
  <si>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</si>
  <si>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</si>
  <si>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</si>
  <si>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</si>
  <si>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</si>
  <si>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</si>
  <si>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</si>
  <si>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</si>
  <si>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</si>
  <si>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</si>
  <si>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</si>
  <si>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</si>
  <si>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</si>
  <si>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</si>
  <si>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</si>
  <si>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</si>
  <si>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</si>
  <si>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</si>
  <si>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</si>
  <si>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</si>
  <si>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</si>
  <si>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</si>
  <si>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</si>
  <si>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</si>
  <si>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</si>
  <si>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</si>
  <si>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</si>
  <si>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</si>
  <si>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</si>
  <si>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</si>
  <si>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</si>
  <si>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</si>
  <si>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</si>
  <si>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</si>
  <si>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</si>
  <si>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</si>
  <si>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</si>
  <si>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</si>
  <si>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</si>
  <si>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</si>
  <si>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</si>
  <si>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</si>
  <si>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</si>
  <si>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</si>
  <si>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</si>
  <si>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</si>
  <si>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</si>
  <si>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</si>
  <si>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</si>
  <si>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</si>
  <si>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</si>
  <si>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</si>
  <si>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</si>
  <si>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</si>
  <si>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</si>
  <si>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</si>
  <si>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</si>
  <si>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</si>
  <si>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</si>
  <si>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</si>
  <si>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</si>
  <si>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</si>
  <si>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</si>
  <si>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</si>
  <si>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</si>
  <si>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</si>
  <si>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</si>
  <si>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</si>
  <si>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</si>
  <si>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</si>
  <si>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</si>
  <si>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</si>
  <si>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</si>
  <si>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</si>
  <si>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</si>
  <si>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</si>
  <si>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</si>
  <si>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</si>
  <si>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</si>
  <si>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</si>
  <si>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</si>
  <si>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</si>
  <si>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</si>
  <si>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</si>
  <si>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</si>
  <si>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</si>
  <si>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</si>
  <si>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</si>
  <si>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</si>
  <si>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</si>
  <si>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</si>
  <si>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</si>
  <si>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</si>
  <si>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</si>
  <si>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</si>
  <si>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</si>
  <si>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</si>
  <si>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</si>
  <si>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</si>
  <si>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</si>
  <si>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</si>
  <si>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</si>
  <si>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</si>
  <si>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</si>
  <si>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</si>
  <si>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</si>
  <si>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</si>
  <si>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</si>
  <si>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</si>
  <si>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</si>
  <si>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</si>
  <si>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</si>
  <si>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</si>
  <si>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</si>
  <si>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</si>
  <si>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</si>
  <si>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</si>
  <si>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</si>
  <si>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</si>
  <si>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</si>
  <si>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</si>
  <si>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</si>
  <si>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</si>
  <si>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</si>
  <si>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</si>
  <si>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</si>
  <si>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</si>
  <si>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</si>
  <si>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</si>
  <si>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</si>
  <si>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</si>
  <si>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</si>
  <si>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</si>
  <si>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</si>
  <si>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</si>
  <si>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</si>
  <si>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</si>
  <si>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</si>
  <si>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</si>
  <si>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</si>
  <si>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</si>
  <si>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</si>
  <si>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</si>
  <si>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</si>
  <si>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</si>
  <si>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</si>
  <si>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</si>
  <si>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</si>
  <si>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</si>
  <si>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</si>
  <si>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</si>
  <si>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</si>
  <si>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</si>
  <si>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</si>
  <si>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</si>
  <si>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</si>
  <si>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</si>
  <si>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</si>
  <si>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</si>
  <si>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</si>
  <si>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</si>
  <si>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</si>
  <si>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</si>
  <si>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</si>
  <si>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</si>
  <si>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</si>
  <si>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</si>
  <si>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</si>
  <si>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</si>
  <si>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</si>
  <si>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</si>
  <si>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</si>
  <si>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</si>
  <si>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</si>
  <si>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</si>
  <si>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</si>
  <si>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</si>
  <si>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</si>
  <si>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</si>
  <si>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</si>
  <si>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</si>
  <si>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</si>
  <si>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</si>
  <si>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</si>
  <si>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</si>
  <si>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</si>
  <si>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</si>
  <si>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</si>
  <si>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</si>
  <si>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</si>
  <si>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</si>
  <si>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</si>
  <si>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</si>
  <si>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</si>
  <si>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</si>
  <si>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</si>
  <si>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</si>
  <si>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</si>
  <si>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</si>
  <si>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</si>
  <si>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</si>
  <si>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</si>
  <si>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</si>
  <si>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</si>
  <si>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</si>
  <si>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</si>
  <si>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</si>
  <si>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</si>
  <si>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</si>
  <si>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</si>
  <si>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</si>
  <si>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</si>
  <si>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</si>
  <si>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</si>
  <si>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</si>
  <si>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</si>
  <si>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</si>
  <si>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</si>
  <si>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</si>
  <si>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</si>
  <si>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</si>
  <si>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</si>
  <si>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</si>
  <si>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</si>
  <si>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</si>
  <si>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</si>
  <si>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</si>
  <si>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</si>
  <si>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</si>
  <si>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</si>
  <si>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</si>
  <si>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</si>
  <si>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</si>
  <si>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</si>
  <si>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</si>
  <si>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</si>
  <si>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</si>
  <si>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</si>
  <si>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</si>
  <si>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</si>
  <si>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</si>
  <si>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</si>
  <si>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</si>
  <si>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</si>
  <si>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</si>
  <si>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</si>
  <si>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</si>
  <si>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</si>
  <si>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</si>
  <si>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</si>
  <si>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</si>
  <si>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</si>
  <si>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</si>
  <si>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</si>
  <si>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</si>
  <si>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</si>
  <si>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</si>
  <si>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</si>
  <si>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</si>
  <si>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</si>
  <si>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</si>
  <si>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</si>
  <si>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</si>
  <si>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</si>
  <si>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</si>
  <si>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</si>
  <si>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</si>
  <si>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</si>
  <si>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</si>
  <si>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</si>
  <si>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</si>
  <si>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</si>
  <si>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</si>
  <si>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</si>
  <si>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</si>
  <si>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</si>
  <si>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</si>
  <si>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</si>
  <si>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</si>
  <si>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</si>
  <si>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</si>
  <si>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</si>
  <si>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</si>
  <si>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</si>
  <si>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</si>
  <si>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</si>
  <si>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</si>
  <si>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</si>
  <si>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</si>
  <si>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</si>
  <si>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</si>
  <si>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</si>
  <si>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</si>
  <si>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</si>
  <si>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</si>
  <si>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</si>
  <si>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</si>
  <si>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</si>
  <si>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</si>
  <si>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</si>
  <si>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</si>
  <si>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</si>
  <si>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</si>
  <si>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</si>
  <si>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</si>
  <si>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</si>
  <si>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</si>
  <si>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</si>
  <si>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</si>
  <si>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</si>
  <si>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</si>
  <si>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</si>
  <si>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</si>
  <si>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</si>
  <si>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</si>
  <si>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</si>
  <si>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</si>
  <si>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</si>
  <si>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</si>
  <si>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</si>
  <si>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</si>
  <si>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</si>
  <si>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</si>
  <si>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</si>
  <si>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</si>
  <si>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</si>
  <si>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</si>
  <si>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</si>
  <si>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</si>
  <si>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</si>
  <si>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</si>
  <si>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</si>
  <si>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</si>
  <si>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</si>
  <si>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</si>
  <si>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</si>
  <si>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</si>
  <si>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</si>
  <si>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</si>
  <si>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</si>
  <si>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</si>
  <si>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</si>
  <si>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</si>
  <si>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</si>
  <si>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</si>
  <si>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</si>
  <si>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</si>
  <si>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</si>
  <si>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</si>
  <si>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</si>
  <si>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</si>
  <si>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</si>
  <si>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</si>
  <si>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</si>
  <si>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</si>
  <si>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</si>
  <si>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</si>
  <si>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</si>
  <si>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</si>
  <si>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</si>
  <si>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</si>
  <si>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</si>
  <si>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</si>
  <si>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</si>
  <si>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</si>
  <si>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</si>
  <si>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</si>
  <si>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</si>
  <si>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</si>
  <si>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</si>
  <si>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</si>
  <si>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</si>
  <si>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</si>
  <si>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</si>
  <si>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</si>
  <si>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</si>
  <si>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</si>
  <si>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</si>
  <si>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</si>
  <si>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</si>
  <si>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</si>
  <si>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</si>
  <si>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</si>
  <si>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</si>
  <si>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</si>
  <si>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</si>
  <si>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</si>
  <si>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</si>
  <si>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</si>
  <si>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</si>
  <si>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</si>
  <si>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</si>
  <si>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</si>
  <si>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</si>
  <si>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</si>
  <si>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</si>
  <si>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</si>
  <si>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</si>
  <si>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</si>
  <si>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</si>
  <si>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</si>
  <si>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</si>
  <si>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</si>
  <si>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</si>
  <si>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</si>
  <si>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</si>
  <si>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</si>
  <si>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</si>
  <si>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</si>
  <si>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</si>
  <si>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</si>
  <si>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</si>
  <si>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</si>
  <si>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</si>
  <si>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</si>
  <si>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</si>
  <si>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</si>
  <si>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</si>
  <si>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</si>
  <si>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</si>
  <si>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</si>
  <si>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</si>
  <si>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</si>
  <si>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</si>
  <si>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</si>
  <si>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</si>
  <si>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</si>
  <si>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</si>
  <si>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</si>
  <si>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</si>
  <si>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</si>
  <si>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</si>
  <si>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</si>
  <si>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</si>
  <si>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</si>
  <si>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</si>
  <si>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</si>
  <si>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</si>
  <si>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</si>
  <si>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</si>
  <si>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</si>
  <si>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</si>
  <si>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</si>
  <si>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</si>
  <si>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</si>
  <si>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</si>
  <si>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</si>
  <si>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</si>
  <si>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</si>
  <si>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</si>
  <si>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</si>
  <si>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</si>
  <si>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</si>
  <si>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</si>
  <si>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</si>
  <si>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</si>
  <si>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</si>
  <si>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</si>
  <si>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</si>
  <si>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</si>
  <si>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</si>
  <si>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</si>
  <si>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</si>
  <si>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</si>
  <si>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</si>
  <si>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</si>
  <si>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</si>
  <si>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</si>
  <si>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</si>
  <si>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</si>
  <si>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</si>
  <si>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</si>
  <si>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</si>
  <si>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</si>
  <si>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</si>
  <si>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</si>
  <si>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</si>
  <si>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</si>
  <si>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</si>
  <si>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</si>
  <si>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</si>
  <si>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</si>
  <si>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</si>
  <si>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</si>
  <si>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</si>
  <si>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</si>
  <si>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</si>
  <si>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</si>
  <si>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</si>
  <si>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</si>
  <si>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</si>
  <si>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</si>
  <si>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</si>
  <si>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</si>
  <si>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</si>
  <si>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</si>
  <si>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</si>
  <si>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</si>
  <si>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</si>
  <si>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</si>
  <si>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</si>
  <si>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</si>
  <si>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</si>
  <si>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</si>
  <si>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</si>
  <si>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</si>
  <si>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</si>
  <si>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</si>
  <si>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</si>
  <si>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</si>
  <si>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</si>
  <si>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</si>
  <si>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</si>
  <si>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</si>
  <si>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</si>
  <si>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</si>
  <si>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</si>
  <si>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</si>
  <si>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</si>
  <si>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</si>
  <si>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</si>
  <si>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</si>
  <si>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</si>
  <si>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</si>
  <si>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</si>
  <si>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</si>
  <si>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</si>
  <si>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</si>
  <si>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</si>
  <si>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</si>
  <si>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</si>
  <si>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</si>
  <si>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</si>
  <si>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</si>
  <si>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</si>
  <si>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</si>
  <si>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</si>
  <si>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</si>
  <si>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</si>
  <si>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</si>
  <si>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</si>
  <si>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</si>
  <si>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</si>
  <si>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</si>
  <si>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</si>
  <si>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</si>
  <si>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</si>
  <si>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</si>
  <si>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</si>
  <si>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</si>
  <si>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</si>
  <si>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</si>
  <si>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</si>
  <si>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</si>
  <si>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</si>
  <si>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</si>
  <si>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</si>
  <si>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</si>
  <si>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</si>
  <si>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</si>
  <si>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</si>
  <si>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</si>
  <si>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</si>
  <si>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</si>
  <si>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</si>
  <si>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</si>
  <si>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</si>
  <si>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</si>
  <si>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</si>
  <si>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</si>
  <si>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</si>
  <si>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</si>
  <si>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</si>
  <si>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</si>
  <si>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</si>
  <si>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</si>
  <si>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</si>
  <si>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</si>
  <si>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</si>
  <si>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</si>
  <si>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</si>
  <si>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</si>
  <si>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</si>
  <si>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</si>
  <si>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</si>
  <si>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</si>
  <si>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</si>
  <si>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</si>
  <si>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</si>
  <si>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</si>
  <si>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</si>
  <si>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</si>
  <si>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</si>
  <si>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</si>
  <si>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</si>
  <si>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</si>
  <si>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</si>
  <si>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</si>
  <si>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</si>
  <si>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</si>
  <si>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</si>
  <si>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</si>
  <si>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</si>
  <si>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</si>
  <si>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</si>
  <si>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</si>
  <si>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</si>
  <si>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</si>
  <si>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</si>
  <si>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</si>
  <si>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</si>
  <si>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</si>
  <si>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</si>
  <si>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</si>
  <si>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</si>
  <si>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</si>
  <si>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</si>
  <si>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</si>
  <si>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</si>
  <si>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</si>
  <si>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</si>
  <si>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</si>
  <si>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</si>
  <si>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</si>
  <si>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</si>
  <si>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</si>
  <si>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</si>
  <si>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</si>
  <si>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</si>
  <si>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</si>
  <si>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</si>
  <si>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</si>
  <si>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</si>
  <si>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</si>
  <si>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</si>
  <si>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</si>
  <si>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</si>
  <si>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</si>
  <si>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</si>
  <si>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</si>
  <si>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</si>
  <si>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</si>
  <si>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</si>
  <si>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</si>
  <si>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</si>
  <si>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</si>
  <si>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</si>
  <si>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</si>
  <si>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</si>
  <si>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</si>
  <si>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</si>
  <si>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</si>
  <si>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</si>
  <si>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</si>
  <si>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</si>
  <si>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</si>
  <si>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</si>
  <si>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</si>
  <si>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</si>
  <si>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</si>
  <si>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</si>
  <si>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</si>
  <si>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</si>
  <si>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</si>
  <si>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</si>
  <si>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</si>
  <si>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</si>
  <si>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</si>
  <si>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</si>
  <si>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</si>
  <si>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</si>
  <si>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</si>
  <si>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</si>
  <si>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</si>
  <si>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</si>
  <si>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</si>
  <si>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</si>
  <si>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</si>
  <si>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</si>
  <si>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</si>
  <si>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</si>
  <si>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</si>
  <si>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</si>
  <si>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</si>
  <si>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</si>
  <si>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</si>
  <si>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</si>
  <si>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</si>
  <si>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</si>
  <si>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</si>
  <si>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</si>
  <si>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</si>
  <si>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</si>
  <si>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</si>
  <si>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</si>
  <si>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</si>
  <si>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</si>
  <si>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</si>
  <si>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</si>
  <si>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</si>
  <si>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</si>
  <si>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</si>
  <si>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</si>
  <si>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</si>
  <si>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</si>
  <si>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</si>
  <si>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</si>
  <si>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</si>
  <si>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</si>
  <si>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</si>
  <si>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</si>
  <si>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</si>
  <si>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</si>
  <si>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</si>
  <si>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</si>
  <si>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</si>
  <si>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</si>
  <si>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</si>
  <si>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</si>
  <si>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</si>
  <si>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</si>
  <si>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</si>
  <si>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</si>
  <si>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</si>
  <si>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</si>
  <si>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</si>
  <si>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</si>
  <si>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</si>
  <si>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</si>
  <si>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</si>
  <si>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</si>
  <si>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</si>
  <si>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</si>
  <si>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</si>
  <si>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</si>
  <si>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</si>
  <si>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</si>
  <si>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</si>
  <si>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</si>
  <si>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</si>
  <si>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</si>
  <si>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</si>
  <si>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</si>
  <si>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</si>
  <si>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</si>
  <si>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</si>
  <si>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</si>
  <si>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</si>
  <si>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</si>
  <si>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</si>
  <si>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</si>
  <si>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</si>
  <si>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</si>
  <si>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</si>
  <si>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</si>
  <si>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</si>
  <si>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</si>
  <si>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</si>
  <si>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</si>
  <si>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</si>
  <si>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</si>
  <si>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</si>
  <si>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</si>
  <si>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</si>
  <si>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</si>
  <si>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</si>
  <si>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</si>
  <si>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</si>
  <si>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</si>
  <si>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</si>
  <si>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</si>
  <si>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</si>
  <si>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</si>
  <si>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</si>
  <si>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</si>
  <si>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</si>
  <si>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</si>
  <si>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</si>
  <si>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</si>
  <si>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</si>
  <si>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</si>
  <si>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</si>
  <si>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</si>
  <si>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</si>
  <si>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</si>
  <si>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</si>
  <si>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</si>
  <si>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</si>
  <si>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</si>
  <si>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</si>
  <si>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</si>
  <si>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</si>
  <si>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</si>
  <si>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</si>
  <si>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</si>
  <si>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</si>
  <si>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</si>
  <si>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</si>
  <si>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</si>
  <si>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</si>
  <si>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</si>
  <si>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</si>
  <si>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</si>
  <si>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</si>
  <si>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</si>
  <si>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</si>
  <si>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</si>
  <si>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</si>
  <si>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</si>
  <si>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</si>
  <si>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</si>
  <si>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</si>
  <si>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</si>
  <si>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</si>
  <si>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</si>
  <si>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</si>
  <si>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</si>
  <si>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</si>
  <si>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</si>
  <si>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</si>
  <si>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</si>
  <si>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</si>
  <si>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</si>
  <si>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</si>
  <si>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</si>
  <si>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</si>
  <si>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</si>
  <si>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</si>
  <si>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</si>
  <si>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</si>
  <si>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</si>
  <si>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</si>
  <si>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</si>
  <si>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</si>
  <si>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</si>
  <si>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</si>
  <si>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</si>
  <si>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</si>
  <si>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</si>
  <si>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</si>
  <si>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</si>
  <si>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</si>
  <si>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</si>
  <si>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</si>
  <si>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</si>
  <si>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</si>
  <si>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</si>
  <si>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</si>
  <si>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</si>
  <si>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</si>
  <si>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</si>
  <si>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</si>
  <si>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</si>
  <si>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</si>
  <si>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</si>
  <si>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</si>
  <si>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</si>
  <si>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</si>
  <si>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</si>
  <si>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</si>
  <si>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</si>
  <si>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</si>
  <si>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</si>
  <si>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</si>
  <si>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</si>
  <si>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</si>
  <si>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</si>
  <si>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</si>
  <si>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</si>
  <si>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</si>
  <si>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</si>
  <si>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</si>
  <si>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</si>
  <si>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</si>
  <si>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</si>
  <si>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</si>
  <si>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</si>
  <si>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</si>
  <si>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</si>
  <si>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</si>
  <si>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</si>
  <si>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</si>
  <si>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</si>
  <si>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</si>
  <si>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</si>
  <si>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</si>
  <si>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</si>
  <si>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</si>
  <si>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</si>
  <si>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</si>
  <si>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</si>
  <si>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</si>
  <si>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</si>
  <si>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</si>
  <si>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</si>
  <si>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</si>
  <si>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</si>
  <si>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</si>
  <si>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</si>
  <si>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</si>
  <si>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</si>
  <si>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</si>
  <si>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</si>
  <si>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</si>
  <si>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</si>
  <si>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</si>
  <si>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</si>
  <si>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</si>
  <si>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</si>
  <si>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</si>
  <si>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</si>
  <si>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</si>
  <si>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</si>
  <si>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</si>
  <si>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</si>
  <si>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</si>
  <si>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</si>
  <si>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</si>
  <si>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</si>
  <si>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</si>
  <si>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</si>
  <si>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</si>
  <si>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</si>
  <si>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</si>
  <si>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</si>
  <si>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</si>
  <si>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</si>
  <si>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</si>
  <si>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</si>
  <si>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</si>
  <si>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</si>
  <si>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</si>
  <si>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</si>
  <si>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</si>
  <si>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</si>
  <si>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</si>
  <si>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</si>
  <si>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</si>
  <si>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</si>
  <si>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</si>
  <si>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</si>
  <si>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</si>
  <si>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</si>
  <si>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</si>
  <si>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</si>
  <si>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</si>
  <si>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</si>
  <si>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</si>
  <si>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</si>
  <si>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</si>
  <si>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</si>
  <si>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</si>
  <si>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</si>
  <si>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</si>
  <si>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</si>
  <si>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</si>
  <si>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</si>
  <si>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</si>
  <si>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</si>
  <si>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</si>
  <si>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</si>
  <si>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</si>
  <si>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</si>
  <si>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</si>
  <si>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</si>
  <si>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</si>
  <si>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</si>
  <si>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</si>
  <si>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</si>
  <si>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</si>
  <si>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</si>
  <si>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</si>
  <si>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</si>
  <si>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</si>
  <si>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</si>
  <si>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</si>
  <si>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</si>
  <si>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</si>
  <si>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</si>
  <si>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</si>
  <si>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</si>
  <si>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</si>
  <si>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</si>
  <si>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</si>
  <si>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</si>
  <si>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</si>
  <si>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</si>
  <si>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</si>
  <si>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</si>
  <si>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</si>
  <si>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</si>
  <si>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</si>
  <si>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</si>
  <si>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</si>
  <si>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</si>
  <si>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</si>
  <si>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</si>
  <si>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</si>
  <si>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</si>
  <si>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</si>
  <si>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</si>
  <si>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</si>
  <si>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</si>
  <si>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</si>
  <si>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</si>
  <si>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</si>
  <si>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</si>
  <si>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</si>
  <si>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</si>
  <si>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</si>
  <si>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</si>
  <si>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</si>
  <si>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</si>
  <si>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</si>
  <si>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</si>
  <si>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</si>
  <si>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</si>
  <si>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</si>
  <si>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</si>
  <si>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</si>
  <si>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</si>
  <si>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</si>
  <si>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</si>
  <si>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</si>
  <si>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</si>
  <si>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</si>
  <si>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</si>
  <si>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</si>
  <si>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</si>
  <si>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</si>
  <si>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</si>
  <si>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</si>
  <si>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</si>
  <si>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</si>
  <si>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</si>
  <si>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</si>
  <si>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</si>
  <si>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</si>
  <si>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</si>
  <si>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</si>
  <si>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</si>
  <si>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</si>
  <si>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</si>
  <si>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</si>
  <si>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</si>
  <si>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</si>
  <si>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</si>
  <si>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</si>
  <si>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</si>
  <si>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</si>
  <si>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</si>
  <si>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</si>
  <si>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</si>
  <si>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</si>
  <si>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</si>
  <si>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</si>
  <si>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</si>
  <si>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</si>
  <si>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</si>
  <si>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</si>
  <si>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</si>
  <si>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</si>
  <si>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</si>
  <si>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</si>
  <si>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</si>
  <si>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</si>
  <si>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</si>
  <si>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</si>
  <si>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</si>
  <si>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</si>
  <si>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</si>
  <si>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</si>
  <si>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</si>
  <si>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</si>
  <si>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</si>
  <si>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</si>
  <si>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</si>
  <si>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</si>
  <si>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</si>
  <si>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</si>
  <si>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</si>
  <si>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</si>
  <si>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</si>
  <si>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</si>
  <si>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</si>
  <si>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</si>
  <si>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</si>
  <si>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</si>
  <si>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</si>
  <si>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</si>
  <si>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</si>
  <si>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</si>
  <si>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</si>
  <si>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</si>
  <si>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</si>
  <si>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</si>
  <si>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</si>
  <si>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</si>
  <si>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</si>
  <si>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</si>
  <si>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</si>
  <si>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</si>
  <si>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</si>
  <si>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</si>
  <si>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</si>
  <si>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</si>
  <si>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</si>
  <si>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</si>
  <si>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</si>
  <si>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</si>
  <si>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</si>
  <si>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</si>
  <si>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</si>
  <si>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</si>
  <si>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</si>
  <si>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</si>
  <si>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</si>
  <si>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</si>
  <si>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</si>
  <si>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</si>
  <si>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</si>
  <si>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</si>
  <si>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</si>
  <si>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</si>
  <si>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</si>
  <si>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</si>
  <si>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</si>
  <si>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</si>
  <si>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</si>
  <si>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</si>
  <si>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</si>
  <si>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</si>
  <si>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</si>
  <si>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</si>
  <si>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</si>
  <si>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</si>
  <si>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</si>
  <si>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</si>
  <si>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</si>
  <si>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</si>
  <si>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</si>
  <si>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</si>
  <si>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</si>
  <si>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</si>
  <si>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</si>
  <si>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</si>
  <si>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</si>
  <si>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</si>
  <si>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</si>
  <si>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</si>
  <si>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</si>
  <si>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</si>
  <si>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</si>
  <si>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</si>
  <si>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</si>
  <si>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</si>
  <si>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</si>
  <si>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</si>
  <si>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</si>
  <si>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</si>
  <si>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</si>
  <si>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</si>
  <si>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</si>
  <si>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</si>
  <si>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</si>
  <si>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</si>
  <si>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</si>
  <si>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</si>
  <si>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</si>
  <si>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</si>
  <si>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</si>
  <si>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</si>
  <si>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</si>
  <si>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</si>
  <si>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</si>
  <si>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</si>
  <si>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</si>
  <si>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</si>
  <si>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</si>
  <si>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</si>
  <si>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</si>
  <si>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</si>
  <si>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</si>
  <si>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</si>
  <si>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</si>
  <si>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</si>
  <si>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</si>
  <si>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</si>
  <si>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</si>
  <si>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</si>
  <si>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</si>
  <si>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</si>
  <si>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</si>
  <si>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</si>
  <si>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</si>
  <si>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</si>
  <si>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</si>
  <si>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</si>
  <si>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</si>
  <si>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</si>
  <si>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</si>
  <si>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</si>
  <si>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</si>
  <si>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</si>
  <si>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</si>
  <si>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</si>
  <si>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</si>
  <si>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</si>
  <si>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</si>
  <si>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</si>
  <si>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</si>
  <si>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</si>
  <si>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</si>
  <si>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</si>
  <si>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</si>
  <si>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</si>
  <si>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</si>
  <si>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</si>
  <si>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</si>
  <si>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</si>
  <si>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</si>
  <si>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</si>
  <si>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</si>
  <si>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</si>
  <si>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</si>
  <si>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</si>
  <si>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</si>
  <si>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</si>
  <si>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</si>
  <si>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</si>
  <si>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</si>
  <si>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</si>
  <si>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</si>
  <si>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</si>
  <si>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</si>
  <si>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</si>
  <si>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</si>
  <si>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</si>
  <si>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</si>
  <si>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</si>
  <si>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</si>
  <si>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</si>
  <si>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</si>
  <si>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</si>
  <si>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</si>
  <si>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</si>
  <si>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</si>
  <si>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</si>
  <si>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</si>
  <si>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</si>
  <si>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</si>
  <si>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</si>
  <si>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</si>
  <si>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</si>
  <si>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</si>
  <si>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</si>
  <si>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</si>
  <si>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</si>
  <si>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</si>
  <si>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</si>
  <si>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</si>
  <si>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</si>
  <si>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</si>
  <si>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</si>
  <si>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</si>
  <si>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</si>
  <si>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</si>
  <si>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</si>
  <si>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</si>
  <si>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</si>
  <si>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</si>
  <si>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</si>
  <si>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</si>
  <si>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</si>
  <si>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</si>
  <si>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</si>
  <si>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</si>
  <si>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</si>
  <si>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</si>
  <si>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</si>
  <si>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</si>
  <si>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</si>
  <si>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</si>
  <si>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</si>
  <si>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</si>
  <si>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</si>
  <si>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</si>
  <si>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</si>
  <si>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</si>
  <si>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</si>
  <si>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</si>
  <si>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</si>
  <si>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</si>
  <si>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</si>
  <si>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</si>
  <si>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</si>
  <si>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</si>
  <si>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</si>
  <si>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</si>
  <si>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</si>
  <si>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</si>
  <si>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</si>
  <si>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</si>
  <si>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</si>
  <si>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</si>
  <si>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</si>
  <si>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</si>
  <si>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</si>
  <si>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</si>
  <si>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</si>
  <si>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</si>
  <si>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</si>
  <si>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</si>
  <si>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</si>
  <si>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</si>
  <si>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</si>
  <si>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</si>
  <si>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</si>
  <si>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</si>
  <si>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</si>
  <si>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</si>
  <si>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</si>
  <si>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</si>
  <si>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</si>
  <si>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</si>
  <si>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</si>
  <si>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</si>
  <si>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</si>
  <si>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</si>
  <si>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</si>
  <si>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</si>
  <si>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</si>
  <si>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</si>
  <si>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</si>
  <si>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</si>
  <si>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</si>
  <si>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</si>
  <si>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</si>
  <si>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</si>
  <si>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</si>
  <si>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</si>
  <si>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</si>
  <si>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</si>
  <si>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</si>
  <si>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</si>
  <si>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</si>
  <si>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</si>
  <si>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</si>
  <si>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</si>
  <si>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</si>
  <si>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</si>
  <si>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</si>
  <si>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</si>
  <si>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</si>
  <si>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</si>
  <si>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</si>
  <si>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</si>
  <si>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</si>
  <si>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</si>
  <si>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</si>
  <si>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</si>
  <si>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</si>
  <si>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</si>
  <si>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</si>
  <si>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</si>
  <si>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</si>
  <si>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</si>
  <si>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</si>
  <si>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</si>
  <si>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</si>
  <si>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</si>
  <si>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</si>
  <si>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</si>
  <si>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</si>
  <si>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</si>
  <si>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</si>
  <si>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</si>
  <si>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</si>
  <si>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</si>
  <si>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</si>
  <si>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</si>
  <si>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</si>
  <si>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</si>
  <si>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</si>
  <si>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</si>
  <si>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</si>
  <si>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</si>
  <si>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</si>
  <si>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</si>
  <si>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</si>
  <si>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</si>
  <si>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</si>
  <si>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</si>
  <si>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</si>
  <si>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</si>
  <si>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</si>
  <si>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</si>
  <si>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</si>
  <si>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</si>
  <si>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</si>
  <si>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</si>
  <si>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</si>
  <si>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</si>
  <si>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</si>
  <si>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</si>
  <si>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</si>
  <si>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</si>
  <si>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</si>
  <si>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</si>
  <si>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</si>
  <si>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</si>
  <si>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</si>
  <si>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</si>
  <si>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</si>
  <si>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</si>
  <si>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</si>
  <si>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</si>
  <si>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</si>
  <si>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</si>
  <si>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</si>
  <si>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</si>
  <si>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</si>
  <si>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</si>
  <si>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</si>
  <si>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</si>
  <si>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</si>
  <si>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</si>
  <si>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</si>
  <si>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</si>
  <si>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</si>
  <si>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</si>
  <si>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</si>
  <si>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</si>
  <si>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</si>
  <si>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</si>
  <si>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</si>
  <si>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</si>
  <si>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</si>
  <si>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</si>
  <si>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</si>
  <si>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</si>
  <si>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</si>
  <si>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</si>
  <si>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</si>
  <si>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</si>
  <si>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</si>
  <si>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</si>
  <si>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</si>
  <si>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</si>
  <si>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</si>
  <si>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</si>
  <si>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</si>
  <si>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</si>
  <si>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</si>
  <si>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</si>
  <si>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</si>
  <si>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</si>
  <si>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</si>
  <si>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</si>
  <si>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</si>
  <si>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</si>
  <si>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</si>
  <si>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</si>
  <si>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</si>
  <si>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</si>
  <si>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</si>
  <si>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</si>
  <si>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</si>
  <si>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</si>
  <si>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</si>
  <si>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</si>
  <si>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</si>
  <si>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</si>
  <si>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</si>
  <si>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</si>
  <si>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</si>
  <si>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</si>
  <si>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</si>
  <si>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</si>
  <si>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</si>
  <si>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</si>
  <si>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</si>
  <si>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</si>
  <si>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</si>
  <si>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</si>
  <si>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</si>
  <si>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</si>
  <si>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</si>
  <si>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</si>
  <si>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</si>
  <si>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</si>
  <si>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</si>
  <si>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</si>
  <si>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</si>
  <si>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</si>
  <si>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</si>
  <si>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</si>
  <si>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</si>
  <si>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</si>
  <si>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</si>
  <si>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</si>
  <si>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</si>
  <si>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</si>
  <si>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</si>
  <si>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</si>
  <si>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</si>
  <si>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</si>
  <si>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</si>
  <si>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</si>
  <si>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</si>
  <si>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</si>
  <si>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</si>
  <si>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</si>
  <si>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</si>
  <si>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</si>
  <si>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</si>
  <si>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</si>
  <si>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</si>
  <si>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</si>
  <si>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</si>
  <si>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</si>
  <si>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</si>
  <si>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</si>
  <si>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</si>
  <si>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</si>
  <si>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</si>
  <si>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</si>
  <si>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</si>
  <si>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</si>
  <si>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</si>
  <si>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</si>
  <si>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</si>
  <si>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</si>
  <si>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</si>
  <si>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</si>
  <si>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</si>
  <si>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</si>
  <si>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</si>
  <si>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</si>
  <si>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</si>
  <si>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</si>
  <si>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</si>
  <si>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</si>
  <si>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</si>
  <si>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</si>
  <si>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</si>
  <si>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</si>
  <si>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</si>
  <si>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</si>
  <si>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</si>
  <si>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</si>
  <si>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</si>
  <si>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</si>
  <si>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</si>
  <si>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</si>
  <si>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</si>
  <si>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</si>
  <si>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</si>
  <si>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</si>
  <si>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</si>
  <si>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</si>
  <si>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</si>
  <si>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</si>
  <si>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</si>
  <si>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</si>
  <si>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</si>
  <si>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</si>
  <si>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</si>
  <si>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</si>
  <si>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</si>
  <si>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</si>
  <si>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</si>
  <si>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</si>
  <si>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</si>
  <si>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</si>
  <si>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</si>
  <si>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</si>
  <si>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</si>
  <si>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</si>
  <si>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</si>
  <si>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</si>
  <si>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</si>
  <si>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</si>
  <si>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</si>
  <si>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</si>
  <si>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</si>
  <si>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</si>
  <si>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</si>
  <si>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</si>
  <si>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</si>
  <si>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</si>
  <si>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</si>
  <si>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</si>
  <si>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</si>
  <si>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</si>
  <si>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</si>
  <si>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</si>
  <si>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</si>
  <si>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</si>
  <si>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</si>
  <si>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</si>
  <si>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</si>
  <si>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</si>
  <si>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</si>
  <si>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</si>
  <si>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</si>
  <si>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</si>
  <si>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</si>
  <si>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</si>
  <si>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</si>
  <si>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</si>
  <si>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</si>
  <si>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</si>
  <si>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</si>
  <si>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</si>
  <si>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</si>
  <si>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</si>
  <si>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</si>
  <si>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</si>
  <si>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</si>
  <si>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</si>
  <si>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</si>
  <si>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</si>
  <si>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</si>
  <si>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</si>
  <si>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</si>
  <si>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</si>
  <si>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</si>
  <si>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</si>
  <si>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</si>
  <si>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</si>
  <si>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</si>
  <si>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</si>
  <si>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</si>
  <si>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</si>
  <si>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</si>
  <si>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</si>
  <si>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</si>
  <si>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</si>
  <si>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</si>
  <si>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</si>
  <si>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</si>
  <si>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</si>
  <si>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</si>
  <si>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</si>
  <si>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</si>
  <si>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</si>
  <si>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</si>
  <si>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</si>
  <si>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</si>
  <si>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</si>
  <si>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</si>
  <si>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</si>
  <si>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</si>
  <si>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</si>
  <si>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</si>
  <si>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</si>
  <si>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</si>
  <si>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</si>
  <si>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</si>
  <si>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</si>
  <si>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</si>
  <si>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</si>
  <si>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</si>
  <si>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</si>
  <si>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</si>
  <si>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</si>
  <si>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</si>
  <si>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</si>
  <si>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</si>
  <si>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</si>
  <si>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</si>
  <si>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</si>
  <si>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</si>
  <si>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</si>
  <si>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</si>
  <si>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</si>
  <si>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</si>
  <si>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</si>
  <si>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</si>
  <si>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</si>
  <si>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</si>
  <si>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</si>
  <si>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</si>
  <si>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</si>
  <si>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</si>
  <si>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</si>
  <si>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</si>
  <si>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</si>
  <si>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</si>
  <si>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</si>
  <si>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</si>
  <si>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</si>
  <si>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</si>
  <si>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</si>
  <si>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</si>
  <si>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</si>
  <si>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</si>
  <si>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</si>
  <si>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</si>
  <si>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</si>
  <si>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</si>
  <si>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</si>
  <si>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</si>
  <si>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</si>
  <si>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</si>
  <si>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</si>
  <si>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</si>
  <si>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</si>
  <si>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</si>
  <si>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</si>
  <si>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</si>
  <si>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</si>
  <si>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</si>
  <si>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</si>
  <si>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</si>
  <si>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</si>
  <si>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</si>
  <si>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</si>
  <si>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</si>
  <si>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</si>
  <si>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</si>
  <si>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</si>
  <si>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</si>
  <si>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</si>
  <si>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</si>
  <si>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</si>
  <si>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</si>
  <si>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</si>
  <si>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</si>
  <si>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</si>
  <si>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</si>
  <si>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</si>
  <si>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</si>
  <si>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</si>
  <si>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</si>
  <si>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</si>
  <si>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</si>
  <si>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</si>
  <si>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</si>
  <si>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</si>
  <si>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</si>
  <si>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</si>
  <si>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</si>
  <si>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</si>
  <si>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</si>
  <si>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</si>
  <si>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</si>
  <si>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</si>
  <si>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</si>
  <si>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</si>
  <si>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</si>
  <si>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</si>
  <si>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</si>
  <si>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</si>
  <si>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</si>
  <si>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</si>
  <si>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</si>
  <si>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</si>
  <si>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</si>
  <si>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</si>
  <si>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</si>
  <si>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</si>
  <si>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</si>
  <si>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</si>
  <si>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</si>
  <si>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</si>
  <si>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</si>
  <si>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</si>
  <si>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</si>
  <si>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</si>
  <si>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</si>
  <si>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</si>
  <si>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</si>
  <si>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</si>
  <si>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</si>
  <si>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</si>
  <si>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</si>
  <si>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</si>
  <si>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</si>
  <si>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</si>
  <si>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</si>
  <si>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</si>
  <si>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</si>
  <si>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</si>
  <si>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</si>
  <si>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</si>
  <si>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</si>
  <si>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</si>
  <si>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</si>
  <si>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</si>
  <si>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</si>
  <si>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</si>
  <si>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</si>
  <si>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</si>
  <si>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</si>
  <si>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</si>
  <si>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</si>
  <si>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</si>
  <si>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</si>
  <si>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</si>
  <si>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</si>
  <si>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</si>
  <si>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</si>
  <si>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</si>
  <si>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</si>
  <si>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</si>
  <si>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</si>
  <si>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</si>
  <si>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</si>
  <si>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</si>
  <si>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</si>
  <si>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</si>
  <si>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</si>
  <si>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</si>
  <si>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</si>
  <si>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</si>
  <si>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</si>
  <si>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</si>
  <si>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</si>
  <si>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</si>
  <si>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</si>
  <si>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</si>
  <si>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</si>
  <si>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</si>
  <si>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</si>
  <si>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</si>
  <si>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</si>
  <si>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</si>
  <si>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</si>
  <si>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</si>
  <si>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</si>
  <si>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</si>
  <si>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</si>
  <si>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</si>
  <si>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</si>
  <si>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</si>
  <si>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</si>
  <si>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</si>
  <si>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</si>
  <si>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</si>
  <si>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</si>
  <si>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</si>
  <si>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</si>
  <si>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</si>
  <si>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</si>
  <si>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</si>
  <si>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</si>
  <si>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</si>
  <si>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</si>
  <si>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</si>
  <si>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</si>
  <si>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</si>
  <si>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</si>
  <si>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</si>
  <si>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</si>
  <si>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</si>
  <si>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</si>
  <si>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</si>
  <si>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</si>
  <si>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</si>
  <si>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</si>
  <si>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</si>
  <si>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</si>
  <si>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</si>
  <si>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</si>
  <si>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</si>
  <si>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</si>
  <si>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</si>
  <si>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</si>
  <si>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</si>
  <si>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</si>
  <si>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</si>
  <si>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</si>
  <si>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</si>
  <si>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</si>
  <si>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</si>
  <si>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</si>
  <si>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</si>
  <si>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</si>
  <si>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</si>
  <si>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</si>
  <si>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</si>
  <si>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</si>
  <si>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</si>
  <si>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</si>
  <si>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</si>
  <si>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</si>
  <si>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</si>
  <si>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</si>
  <si>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</si>
  <si>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</si>
  <si>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</si>
  <si>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</si>
  <si>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</si>
  <si>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</si>
  <si>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</si>
  <si>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</si>
  <si>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</si>
  <si>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</si>
  <si>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</si>
  <si>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</si>
  <si>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</si>
  <si>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</si>
  <si>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</si>
  <si>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</si>
  <si>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</si>
  <si>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</si>
  <si>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</si>
  <si>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</si>
  <si>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</si>
  <si>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</si>
  <si>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</si>
  <si>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</si>
  <si>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</si>
  <si>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</si>
  <si>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</si>
  <si>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</si>
  <si>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</si>
  <si>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</si>
  <si>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</si>
  <si>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</si>
  <si>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</si>
  <si>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</si>
  <si>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</si>
  <si>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</si>
  <si>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</si>
  <si>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</si>
  <si>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</si>
  <si>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</si>
  <si>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</si>
  <si>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</si>
  <si>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</si>
  <si>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</si>
  <si>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</si>
  <si>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</si>
  <si>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</si>
  <si>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</si>
  <si>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</si>
  <si>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</si>
  <si>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</si>
  <si>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</si>
  <si>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</si>
  <si>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</si>
  <si>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</si>
  <si>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</si>
  <si>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</si>
  <si>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</si>
  <si>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</si>
  <si>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</si>
  <si>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</si>
  <si>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</si>
  <si>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</si>
  <si>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</si>
  <si>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</si>
  <si>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</si>
  <si>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</si>
  <si>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</si>
  <si>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</si>
  <si>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</si>
  <si>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</si>
  <si>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</si>
  <si>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</si>
  <si>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</si>
  <si>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</si>
  <si>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</si>
  <si>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</si>
  <si>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</si>
  <si>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</si>
  <si>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</si>
  <si>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</si>
  <si>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</si>
  <si>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</si>
  <si>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</si>
  <si>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</si>
  <si>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</si>
  <si>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</si>
  <si>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</si>
  <si>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</si>
  <si>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</si>
  <si>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</si>
  <si>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</si>
  <si>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</si>
  <si>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</si>
  <si>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</si>
  <si>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</si>
  <si>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</si>
  <si>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</si>
  <si>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</si>
  <si>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</si>
  <si>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</si>
  <si>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</si>
  <si>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</si>
  <si>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</si>
  <si>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</si>
  <si>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</si>
  <si>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</si>
  <si>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</si>
  <si>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</si>
  <si>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</si>
  <si>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</si>
  <si>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</si>
  <si>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</si>
  <si>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</si>
  <si>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</si>
  <si>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</si>
  <si>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</si>
  <si>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</si>
  <si>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</si>
  <si>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</si>
  <si>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</si>
  <si>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</si>
  <si>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</si>
  <si>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</si>
  <si>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</si>
  <si>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</si>
  <si>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</si>
  <si>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</si>
  <si>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</si>
  <si>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</si>
  <si>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</si>
  <si>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</si>
  <si>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</si>
  <si>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</si>
  <si>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</si>
  <si>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</si>
  <si>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</si>
  <si>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</si>
  <si>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</si>
  <si>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</si>
  <si>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</si>
  <si>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</si>
  <si>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</si>
  <si>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</si>
  <si>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</si>
  <si>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</si>
  <si>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</si>
  <si>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</si>
  <si>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</si>
  <si>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</si>
  <si>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</si>
  <si>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</si>
  <si>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</si>
  <si>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</si>
  <si>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</si>
  <si>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</si>
  <si>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</si>
  <si>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</si>
  <si>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</si>
  <si>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</si>
  <si>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</si>
  <si>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</si>
  <si>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</si>
  <si>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</si>
  <si>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</si>
  <si>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</si>
  <si>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</si>
  <si>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</si>
  <si>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</si>
  <si>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</si>
  <si>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</si>
  <si>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</si>
  <si>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</si>
  <si>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</si>
  <si>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</si>
  <si>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</si>
  <si>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</si>
  <si>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</si>
  <si>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</si>
  <si>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</si>
  <si>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</si>
  <si>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</si>
  <si>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</si>
  <si>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</si>
  <si>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</si>
  <si>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</si>
  <si>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</si>
  <si>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</si>
  <si>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</si>
  <si>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</si>
  <si>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</si>
  <si>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</si>
  <si>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</si>
  <si>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</si>
  <si>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</si>
  <si>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</si>
  <si>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</si>
  <si>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</si>
  <si>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</si>
  <si>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</si>
  <si>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</si>
  <si>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</si>
  <si>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</si>
  <si>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</si>
  <si>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</si>
  <si>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</si>
  <si>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</si>
  <si>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</si>
  <si>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</si>
  <si>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</si>
  <si>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</si>
  <si>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</si>
  <si>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</si>
  <si>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</si>
  <si>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</si>
  <si>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</si>
  <si>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</si>
  <si>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</si>
  <si>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</si>
  <si>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</si>
  <si>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</si>
  <si>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</si>
  <si>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</si>
  <si>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</si>
  <si>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</si>
  <si>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</si>
  <si>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</si>
  <si>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</si>
  <si>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</si>
  <si>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</si>
  <si>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</si>
  <si>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</si>
  <si>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</si>
  <si>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</si>
  <si>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</si>
  <si>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</si>
  <si>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</si>
  <si>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</si>
  <si>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</si>
  <si>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</si>
  <si>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</si>
  <si>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</si>
  <si>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</si>
  <si>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</si>
  <si>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</si>
  <si>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</si>
  <si>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</si>
  <si>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</si>
  <si>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</si>
  <si>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</si>
  <si>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</si>
  <si>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</si>
  <si>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</si>
  <si>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</si>
  <si>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</si>
  <si>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</si>
  <si>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</si>
  <si>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</si>
  <si>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</si>
  <si>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</si>
  <si>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</si>
  <si>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</si>
  <si>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</si>
  <si>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</si>
  <si>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</si>
  <si>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</si>
  <si>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</si>
  <si>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</si>
  <si>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</si>
  <si>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</si>
  <si>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</si>
  <si>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</si>
  <si>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</si>
  <si>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</si>
  <si>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</si>
  <si>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</si>
  <si>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</si>
  <si>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</si>
  <si>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</si>
  <si>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</si>
  <si>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</si>
  <si>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</si>
  <si>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</si>
  <si>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</si>
  <si>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</si>
  <si>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</si>
  <si>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</si>
  <si>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</si>
  <si>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</si>
  <si>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</si>
  <si>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</si>
  <si>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</si>
  <si>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</si>
  <si>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</si>
  <si>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</si>
  <si>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</si>
  <si>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</si>
  <si>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</si>
  <si>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</si>
  <si>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</si>
  <si>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</si>
  <si>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</si>
  <si>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</si>
  <si>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</si>
  <si>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</si>
  <si>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</si>
  <si>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</si>
  <si>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</si>
  <si>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</si>
  <si>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</si>
  <si>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</si>
  <si>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</si>
  <si>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</si>
  <si>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</si>
  <si>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</si>
  <si>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</si>
  <si>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</si>
  <si>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</si>
  <si>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</si>
  <si>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</si>
  <si>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</si>
  <si>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</si>
  <si>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</si>
  <si>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</si>
  <si>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</si>
  <si>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</si>
  <si>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</si>
  <si>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</si>
  <si>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</si>
  <si>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</si>
  <si>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</si>
  <si>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</si>
  <si>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</si>
  <si>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</si>
  <si>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</si>
  <si>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</si>
  <si>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</si>
  <si>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</si>
  <si>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</si>
  <si>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</si>
  <si>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</si>
  <si>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</si>
  <si>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</si>
  <si>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</si>
  <si>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</si>
  <si>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</si>
  <si>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</si>
  <si>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</si>
  <si>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</si>
  <si>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</si>
  <si>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</si>
  <si>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</si>
  <si>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</si>
  <si>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</si>
  <si>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</si>
  <si>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</si>
  <si>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</si>
  <si>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</si>
  <si>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</si>
  <si>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</si>
  <si>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</si>
  <si>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</si>
  <si>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</si>
  <si>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</si>
  <si>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</si>
  <si>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</si>
  <si>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</si>
  <si>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</si>
  <si>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</si>
  <si>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</si>
  <si>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</si>
  <si>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</si>
  <si>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</si>
  <si>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</si>
  <si>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</si>
  <si>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</si>
  <si>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</si>
  <si>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</si>
  <si>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</si>
  <si>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</si>
  <si>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</si>
  <si>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</si>
  <si>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</si>
  <si>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</si>
  <si>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</si>
  <si>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</si>
  <si>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</si>
  <si>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</si>
  <si>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</si>
  <si>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</si>
  <si>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</si>
  <si>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</si>
  <si>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</si>
  <si>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</si>
  <si>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</si>
  <si>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</si>
  <si>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</si>
  <si>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</si>
  <si>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</si>
  <si>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</si>
  <si>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</si>
  <si>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</si>
  <si>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</si>
  <si>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</si>
  <si>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</si>
  <si>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</si>
  <si>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</si>
  <si>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</si>
  <si>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</si>
  <si>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</si>
  <si>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</si>
  <si>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</si>
  <si>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</si>
  <si>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</si>
  <si>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</si>
  <si>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</si>
  <si>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</si>
  <si>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</si>
  <si>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</si>
  <si>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</si>
  <si>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</si>
  <si>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</si>
  <si>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</si>
  <si>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</si>
  <si>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</si>
  <si>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</si>
  <si>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</si>
  <si>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</si>
  <si>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</si>
  <si>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</si>
  <si>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</si>
  <si>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</si>
  <si>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</si>
  <si>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</si>
  <si>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</si>
  <si>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</si>
  <si>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</si>
  <si>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</si>
  <si>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</si>
  <si>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</si>
  <si>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</si>
  <si>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</si>
  <si>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</si>
  <si>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</si>
  <si>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</si>
  <si>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</si>
  <si>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</si>
  <si>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</si>
  <si>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</si>
  <si>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</si>
  <si>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</si>
  <si>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</si>
  <si>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</si>
  <si>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</si>
  <si>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</si>
  <si>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</si>
  <si>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</si>
  <si>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</si>
  <si>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</si>
  <si>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</si>
  <si>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</si>
  <si>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</si>
  <si>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</si>
  <si>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</si>
  <si>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</si>
  <si>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</si>
  <si>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</si>
  <si>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</si>
  <si>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</si>
  <si>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</si>
  <si>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</si>
  <si>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</si>
  <si>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</si>
  <si>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</si>
  <si>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</si>
  <si>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</si>
  <si>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</si>
  <si>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</si>
  <si>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</si>
  <si>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</si>
  <si>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</si>
  <si>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</si>
  <si>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</si>
  <si>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</si>
  <si>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</si>
  <si>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</si>
  <si>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</si>
  <si>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</si>
  <si>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</si>
  <si>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</si>
  <si>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</si>
  <si>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</si>
  <si>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</si>
  <si>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</si>
  <si>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</si>
  <si>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</si>
  <si>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</si>
  <si>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</si>
  <si>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</si>
  <si>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</si>
  <si>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</si>
  <si>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</si>
  <si>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</si>
  <si>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</si>
  <si>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</si>
  <si>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</si>
  <si>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</si>
  <si>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</si>
  <si>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</si>
  <si>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</si>
  <si>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</si>
  <si>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</si>
  <si>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</si>
  <si>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</si>
  <si>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</si>
  <si>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</si>
  <si>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</si>
  <si>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</si>
  <si>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</si>
  <si>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</si>
  <si>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</si>
  <si>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</si>
  <si>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</si>
  <si>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</si>
  <si>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</si>
  <si>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</si>
  <si>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</si>
  <si>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</si>
  <si>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</si>
  <si>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</si>
  <si>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</si>
  <si>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</si>
  <si>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</si>
  <si>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</si>
  <si>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</si>
  <si>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</si>
  <si>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</si>
  <si>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</si>
  <si>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</si>
  <si>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</si>
  <si>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</si>
  <si>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</si>
  <si>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</si>
  <si>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</si>
  <si>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</si>
  <si>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</si>
  <si>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</si>
  <si>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</si>
  <si>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</si>
  <si>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</si>
  <si>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</si>
  <si>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</si>
  <si>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</si>
  <si>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</si>
  <si>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</si>
  <si>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</si>
  <si>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</si>
  <si>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</si>
  <si>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</si>
  <si>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</si>
  <si>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</si>
  <si>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</si>
  <si>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</si>
  <si>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</si>
  <si>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</si>
  <si>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</si>
  <si>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</si>
  <si>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</si>
  <si>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</si>
  <si>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</si>
  <si>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</si>
  <si>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</si>
  <si>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</si>
  <si>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</si>
  <si>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</si>
  <si>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</si>
  <si>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</si>
  <si>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</si>
  <si>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</si>
  <si>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</si>
  <si>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</si>
  <si>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</si>
  <si>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</si>
  <si>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</si>
  <si>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</si>
  <si>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</si>
  <si>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</si>
  <si>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</si>
  <si>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</si>
  <si>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</si>
  <si>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</si>
  <si>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</si>
  <si>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</si>
  <si>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</si>
  <si>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</si>
  <si>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</si>
  <si>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</si>
  <si>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</si>
  <si>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</si>
  <si>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</si>
  <si>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</si>
  <si>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</si>
  <si>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</si>
  <si>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</si>
  <si>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</si>
  <si>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</si>
  <si>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</si>
  <si>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</si>
  <si>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</si>
  <si>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</si>
  <si>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</si>
  <si>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</si>
  <si>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</si>
  <si>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</si>
  <si>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</si>
  <si>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</si>
  <si>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</si>
  <si>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</si>
  <si>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</si>
  <si>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</si>
  <si>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</si>
  <si>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</si>
  <si>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</si>
  <si>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</si>
  <si>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</si>
  <si>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</si>
  <si>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</si>
  <si>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</si>
  <si>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</si>
  <si>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</si>
  <si>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</si>
  <si>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</si>
  <si>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</si>
  <si>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</si>
  <si>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</si>
  <si>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</si>
  <si>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</si>
  <si>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</si>
  <si>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</si>
  <si>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</si>
  <si>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</si>
  <si>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</si>
  <si>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</si>
  <si>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</si>
  <si>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</si>
  <si>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</si>
  <si>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</si>
  <si>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</si>
  <si>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</si>
  <si>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</si>
  <si>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</si>
  <si>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</si>
  <si>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</si>
  <si>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</si>
  <si>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</si>
  <si>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</si>
  <si>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</si>
  <si>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</si>
  <si>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</si>
  <si>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</si>
  <si>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</si>
  <si>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</si>
  <si>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</si>
  <si>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</si>
  <si>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</si>
  <si>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</si>
  <si>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</si>
  <si>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</si>
  <si>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</si>
  <si>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</si>
  <si>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</si>
  <si>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</si>
  <si>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</si>
  <si>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</si>
  <si>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</si>
  <si>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</si>
  <si>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</si>
  <si>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</si>
  <si>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</si>
  <si>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</si>
  <si>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</si>
  <si>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</si>
  <si>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</si>
  <si>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</si>
  <si>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</si>
  <si>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</si>
  <si>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</si>
  <si>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</si>
  <si>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</si>
  <si>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</si>
  <si>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</si>
  <si>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</si>
  <si>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</si>
  <si>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</si>
  <si>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</si>
  <si>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</si>
  <si>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</si>
  <si>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</si>
  <si>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</si>
  <si>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</si>
  <si>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</si>
  <si>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</si>
  <si>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</si>
  <si>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</si>
  <si>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</si>
  <si>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</si>
  <si>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</si>
  <si>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</si>
  <si>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</si>
  <si>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</si>
  <si>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</si>
  <si>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</si>
  <si>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</si>
  <si>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</si>
  <si>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</si>
  <si>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</si>
  <si>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</si>
  <si>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</si>
  <si>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</si>
  <si>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</si>
  <si>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</si>
  <si>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</si>
  <si>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</si>
  <si>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</si>
  <si>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</si>
  <si>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</si>
  <si>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</si>
  <si>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</si>
  <si>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</si>
  <si>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</si>
  <si>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</si>
  <si>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</si>
  <si>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</si>
  <si>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</si>
  <si>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</si>
  <si>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</si>
  <si>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</si>
  <si>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</si>
  <si>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</si>
  <si>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</si>
  <si>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</si>
  <si>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</si>
  <si>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</si>
  <si>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</si>
  <si>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</si>
  <si>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</si>
  <si>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</si>
  <si>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</si>
  <si>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</si>
  <si>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</si>
  <si>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</si>
  <si>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</si>
  <si>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</si>
  <si>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</si>
  <si>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</si>
  <si>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</si>
  <si>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</si>
  <si>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</si>
  <si>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</si>
  <si>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</si>
  <si>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</si>
  <si>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</si>
  <si>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</si>
  <si>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</si>
  <si>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</si>
  <si>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</si>
  <si>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</si>
  <si>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</si>
  <si>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</si>
  <si>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</si>
  <si>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</si>
  <si>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</si>
  <si>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</si>
  <si>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</si>
  <si>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</si>
  <si>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</si>
  <si>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</si>
  <si>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</si>
  <si>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</si>
  <si>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</si>
  <si>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</si>
  <si>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</si>
  <si>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</si>
  <si>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</si>
  <si>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</si>
  <si>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</si>
  <si>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</si>
  <si>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</si>
  <si>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</si>
  <si>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</si>
  <si>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</si>
  <si>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</si>
  <si>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</si>
  <si>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</si>
  <si>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</si>
  <si>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</si>
  <si>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</si>
  <si>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</si>
  <si>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</si>
  <si>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</si>
  <si>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</si>
  <si>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</si>
  <si>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</si>
  <si>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</si>
  <si>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</si>
  <si>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</si>
  <si>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</si>
  <si>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</si>
  <si>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</si>
  <si>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</si>
  <si>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</si>
  <si>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</si>
  <si>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</si>
  <si>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</si>
  <si>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</si>
  <si>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</si>
  <si>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</si>
  <si>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</si>
  <si>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</si>
  <si>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</si>
  <si>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</si>
  <si>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</si>
  <si>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</si>
  <si>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</si>
  <si>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</si>
  <si>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</si>
  <si>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</si>
  <si>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</si>
  <si>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</si>
  <si>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</si>
  <si>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</si>
  <si>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</si>
  <si>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</si>
  <si>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</si>
  <si>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</si>
  <si>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</si>
  <si>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</si>
  <si>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</si>
  <si>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</si>
  <si>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</si>
  <si>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</si>
  <si>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</si>
  <si>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</si>
  <si>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</si>
  <si>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</si>
  <si>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</si>
  <si>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</si>
  <si>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</si>
  <si>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</si>
  <si>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</si>
  <si>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</si>
  <si>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</si>
  <si>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</si>
  <si>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</si>
  <si>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</si>
  <si>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</si>
  <si>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</si>
  <si>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</si>
  <si>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</si>
  <si>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</si>
  <si>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</si>
  <si>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</si>
  <si>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</si>
  <si>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</si>
  <si>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</si>
  <si>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</si>
  <si>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</si>
  <si>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</si>
  <si>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</si>
  <si>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</si>
  <si>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</si>
  <si>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</si>
  <si>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</si>
  <si>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</si>
  <si>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</si>
  <si>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</si>
  <si>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</si>
  <si>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</si>
  <si>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</si>
  <si>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</si>
  <si>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</si>
  <si>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</si>
  <si>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</si>
  <si>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</si>
  <si>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</si>
  <si>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</si>
  <si>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</si>
  <si>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</si>
  <si>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</si>
  <si>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</si>
  <si>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</si>
  <si>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</si>
  <si>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</si>
  <si>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</si>
  <si>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</si>
  <si>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</si>
  <si>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</si>
  <si>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</si>
  <si>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</si>
  <si>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</si>
  <si>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</si>
  <si>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</si>
  <si>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</si>
  <si>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</si>
  <si>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</si>
  <si>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</si>
  <si>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</si>
  <si>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</si>
  <si>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</si>
  <si>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</si>
  <si>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</si>
  <si>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</si>
  <si>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</si>
  <si>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</si>
  <si>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</si>
  <si>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</si>
  <si>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</si>
  <si>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</si>
  <si>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</si>
  <si>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</si>
  <si>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</si>
  <si>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</si>
  <si>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</si>
  <si>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</si>
  <si>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</si>
  <si>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</si>
  <si>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</si>
  <si>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</si>
  <si>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</si>
  <si>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</si>
  <si>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</si>
  <si>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</si>
  <si>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</si>
  <si>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</si>
  <si>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</si>
  <si>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</si>
  <si>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</si>
  <si>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</si>
  <si>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</si>
  <si>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</si>
  <si>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</si>
  <si>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</si>
  <si>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</si>
  <si>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</si>
  <si>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</si>
  <si>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</si>
  <si>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</si>
  <si>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</si>
  <si>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</si>
  <si>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</si>
  <si>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</si>
  <si>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</si>
  <si>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</si>
  <si>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</si>
  <si>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</si>
  <si>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</si>
  <si>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</si>
  <si>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</si>
  <si>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</si>
  <si>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</si>
  <si>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</si>
  <si>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</si>
  <si>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</si>
  <si>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</si>
  <si>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</si>
  <si>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</si>
  <si>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</si>
  <si>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</si>
  <si>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</si>
  <si>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</si>
  <si>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</si>
  <si>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</si>
  <si>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</si>
  <si>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</si>
  <si>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</si>
  <si>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</si>
  <si>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</si>
  <si>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</si>
  <si>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</si>
  <si>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</si>
  <si>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</si>
  <si>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</si>
  <si>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</si>
  <si>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</si>
  <si>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</si>
  <si>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</si>
  <si>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</si>
  <si>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</si>
  <si>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</si>
  <si>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</si>
  <si>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</si>
  <si>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</si>
  <si>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</si>
  <si>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</si>
  <si>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</si>
  <si>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</si>
  <si>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</si>
  <si>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</si>
  <si>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</si>
  <si>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</si>
  <si>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</si>
  <si>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</si>
  <si>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</si>
  <si>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</si>
  <si>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</si>
  <si>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</si>
  <si>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</si>
  <si>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</si>
  <si>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</si>
  <si>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</si>
  <si>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</si>
  <si>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</si>
  <si>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</si>
  <si>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</si>
  <si>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</si>
  <si>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</si>
  <si>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</si>
  <si>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</si>
  <si>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</si>
  <si>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</si>
  <si>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</si>
  <si>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</si>
  <si>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</si>
  <si>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</si>
  <si>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</si>
  <si>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</si>
  <si>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</si>
  <si>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</si>
  <si>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</si>
  <si>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</si>
  <si>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</si>
  <si>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</si>
  <si>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</si>
  <si>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</si>
  <si>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</si>
  <si>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</si>
  <si>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</si>
  <si>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</si>
  <si>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</si>
  <si>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</si>
  <si>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</si>
  <si>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</si>
  <si>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</si>
  <si>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</si>
  <si>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</si>
  <si>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</si>
  <si>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</si>
  <si>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</si>
  <si>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</si>
  <si>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</si>
  <si>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</si>
  <si>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</si>
  <si>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</si>
  <si>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</si>
  <si>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</si>
  <si>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</si>
  <si>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</si>
  <si>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</si>
  <si>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</si>
  <si>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</si>
  <si>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</si>
  <si>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</si>
  <si>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</si>
  <si>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</si>
  <si>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</si>
  <si>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</si>
  <si>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</si>
  <si>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</si>
  <si>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</si>
  <si>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</si>
  <si>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</si>
  <si>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</si>
  <si>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</si>
  <si>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</si>
  <si>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</si>
  <si>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</si>
  <si>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</si>
  <si>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</si>
  <si>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</si>
  <si>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</si>
  <si>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</si>
  <si>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</si>
  <si>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</si>
  <si>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</si>
  <si>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</si>
  <si>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</si>
  <si>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</si>
  <si>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</si>
  <si>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</si>
  <si>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</si>
  <si>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</si>
  <si>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</si>
  <si>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</si>
  <si>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</si>
  <si>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</si>
  <si>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</si>
  <si>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</si>
  <si>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</si>
  <si>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</si>
  <si>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</si>
  <si>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</si>
  <si>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</si>
  <si>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</si>
  <si>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</si>
  <si>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</si>
  <si>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</si>
  <si>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</si>
  <si>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</si>
  <si>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</si>
  <si>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</si>
  <si>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</si>
  <si>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</si>
  <si>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</si>
  <si>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</si>
  <si>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</si>
  <si>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</si>
  <si>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</si>
  <si>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</si>
  <si>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</si>
  <si>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</si>
  <si>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</si>
  <si>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</si>
  <si>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</si>
  <si>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</si>
  <si>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</si>
  <si>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</si>
  <si>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</si>
  <si>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</si>
  <si>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</si>
  <si>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</si>
  <si>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</si>
  <si>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</si>
  <si>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</si>
  <si>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</si>
  <si>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</si>
  <si>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</si>
  <si>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</si>
  <si>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</si>
  <si>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</si>
  <si>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</si>
  <si>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</si>
  <si>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</si>
  <si>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</si>
  <si>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</si>
  <si>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</si>
  <si>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</si>
  <si>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</si>
  <si>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</si>
  <si>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</si>
  <si>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</si>
  <si>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</si>
  <si>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</si>
  <si>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</si>
  <si>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</si>
  <si>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</si>
  <si>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</si>
  <si>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</si>
  <si>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</si>
  <si>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</si>
  <si>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</si>
  <si>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</si>
  <si>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</si>
  <si>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</si>
  <si>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</si>
  <si>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</si>
  <si>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</si>
  <si>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</si>
  <si>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</si>
  <si>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</si>
  <si>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</si>
  <si>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</si>
  <si>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</si>
  <si>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</si>
  <si>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</si>
  <si>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</si>
  <si>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</si>
  <si>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</si>
  <si>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</si>
  <si>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</si>
  <si>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</si>
  <si>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</si>
  <si>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</si>
  <si>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</si>
  <si>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</si>
  <si>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</si>
  <si>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</si>
  <si>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</si>
  <si>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</si>
  <si>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</si>
  <si>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</si>
  <si>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</si>
  <si>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</si>
  <si>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</si>
  <si>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</si>
  <si>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</si>
  <si>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</si>
  <si>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</si>
  <si>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</si>
  <si>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</si>
  <si>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</si>
  <si>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</si>
  <si>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</si>
  <si>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</si>
  <si>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</si>
  <si>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</si>
  <si>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</si>
  <si>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</si>
  <si>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</si>
  <si>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</si>
  <si>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</si>
  <si>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</si>
  <si>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</si>
  <si>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</si>
  <si>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</si>
  <si>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</si>
  <si>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</si>
  <si>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</si>
  <si>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</si>
  <si>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</si>
  <si>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</si>
  <si>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</si>
  <si>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</si>
  <si>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</si>
  <si>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</si>
  <si>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</si>
  <si>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</si>
  <si>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</si>
  <si>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</si>
  <si>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</si>
  <si>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</si>
  <si>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</si>
  <si>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</si>
  <si>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</si>
  <si>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</si>
  <si>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</si>
  <si>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</si>
  <si>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</si>
  <si>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</si>
  <si>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</si>
  <si>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</si>
  <si>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</si>
  <si>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</si>
  <si>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</si>
  <si>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</si>
  <si>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</si>
  <si>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</si>
  <si>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</si>
  <si>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</si>
  <si>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</si>
  <si>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</si>
  <si>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</si>
  <si>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</si>
  <si>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</si>
  <si>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</si>
  <si>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</si>
  <si>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</si>
  <si>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</si>
  <si>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</si>
  <si>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</si>
  <si>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</si>
  <si>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</si>
  <si>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</si>
  <si>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</si>
  <si>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</si>
  <si>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</si>
  <si>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</si>
  <si>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</si>
  <si>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</si>
  <si>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</si>
  <si>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</si>
  <si>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</si>
  <si>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</si>
  <si>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</si>
  <si>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</si>
  <si>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</si>
  <si>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</si>
  <si>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</si>
  <si>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</si>
  <si>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</si>
  <si>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</si>
  <si>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</si>
  <si>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</si>
  <si>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</si>
  <si>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</si>
  <si>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</si>
  <si>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</si>
  <si>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</si>
  <si>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</si>
  <si>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</si>
  <si>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</si>
  <si>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</si>
  <si>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</si>
  <si>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</si>
  <si>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</si>
  <si>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</si>
  <si>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</si>
  <si>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</si>
  <si>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</si>
  <si>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</si>
  <si>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</si>
  <si>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</si>
  <si>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</si>
  <si>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</si>
  <si>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</si>
  <si>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</si>
  <si>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</si>
  <si>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</si>
  <si>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</si>
  <si>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</si>
  <si>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</si>
  <si>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</si>
  <si>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</si>
  <si>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</si>
  <si>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</si>
  <si>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</si>
  <si>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</si>
  <si>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</si>
  <si>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</si>
  <si>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</si>
  <si>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</si>
  <si>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</si>
  <si>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</si>
  <si>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</si>
  <si>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</si>
  <si>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</si>
  <si>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</si>
  <si>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</si>
  <si>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</si>
  <si>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</si>
  <si>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</si>
  <si>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</si>
  <si>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</si>
  <si>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</si>
  <si>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</si>
  <si>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</si>
  <si>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</si>
  <si>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</si>
  <si>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</si>
  <si>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</si>
  <si>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</si>
  <si>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</si>
  <si>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</si>
  <si>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</si>
  <si>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</si>
  <si>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</si>
  <si>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</si>
  <si>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</si>
  <si>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</si>
  <si>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</si>
  <si>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</si>
  <si>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</si>
  <si>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</si>
  <si>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</si>
  <si>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</si>
  <si>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</si>
  <si>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</si>
  <si>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</si>
  <si>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</si>
  <si>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</si>
  <si>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</si>
  <si>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</si>
  <si>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</si>
  <si>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</si>
  <si>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</si>
  <si>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</si>
  <si>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</si>
  <si>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</si>
  <si>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</si>
  <si>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</si>
  <si>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</si>
  <si>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</si>
  <si>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</si>
  <si>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</si>
  <si>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</si>
  <si>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</si>
  <si>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</si>
  <si>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</si>
  <si>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</si>
  <si>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</si>
  <si>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</si>
  <si>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</si>
  <si>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</si>
  <si>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</si>
  <si>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</si>
  <si>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</si>
  <si>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</si>
  <si>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</si>
  <si>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</si>
  <si>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</si>
  <si>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</si>
  <si>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</si>
  <si>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</si>
  <si>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</si>
  <si>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</si>
  <si>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</si>
  <si>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</si>
  <si>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</si>
  <si>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</si>
  <si>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</si>
  <si>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</si>
  <si>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</si>
  <si>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</si>
  <si>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</si>
  <si>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</si>
  <si>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</si>
  <si>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</si>
  <si>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</si>
  <si>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</si>
  <si>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</si>
  <si>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</si>
  <si>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</si>
  <si>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</si>
  <si>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</si>
  <si>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</si>
  <si>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</si>
  <si>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</si>
  <si>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</si>
  <si>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</si>
  <si>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</si>
  <si>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</si>
  <si>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</si>
  <si>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</si>
  <si>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</si>
  <si>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</si>
  <si>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</si>
  <si>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</si>
  <si>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</si>
  <si>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</si>
  <si>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</si>
  <si>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</si>
  <si>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</si>
  <si>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</si>
  <si>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</si>
  <si>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</si>
  <si>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</si>
  <si>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</si>
  <si>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</si>
  <si>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</si>
  <si>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</si>
  <si>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</si>
  <si>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</si>
  <si>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</si>
  <si>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</si>
  <si>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</si>
  <si>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</si>
  <si>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</si>
  <si>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</si>
  <si>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</si>
  <si>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</si>
  <si>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</si>
  <si>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</si>
  <si>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</si>
  <si>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</si>
  <si>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</si>
  <si>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</si>
  <si>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</si>
  <si>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</si>
  <si>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</si>
  <si>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</si>
  <si>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</si>
  <si>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</si>
  <si>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</si>
  <si>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</si>
  <si>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</si>
  <si>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</si>
  <si>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</si>
  <si>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</si>
  <si>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</si>
  <si>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</si>
  <si>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</si>
  <si>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</si>
  <si>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</si>
  <si>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</si>
  <si>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</si>
  <si>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</si>
  <si>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</si>
  <si>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</si>
  <si>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</si>
  <si>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</si>
  <si>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</si>
  <si>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</si>
  <si>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</si>
  <si>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</si>
  <si>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</si>
  <si>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</si>
  <si>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</si>
  <si>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</si>
  <si>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</si>
  <si>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</si>
  <si>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</si>
  <si>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</si>
  <si>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</si>
  <si>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</si>
  <si>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</si>
  <si>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</si>
  <si>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</si>
  <si>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</si>
  <si>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</si>
  <si>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</si>
  <si>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</si>
  <si>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</si>
  <si>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</si>
  <si>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</si>
  <si>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</si>
  <si>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</si>
  <si>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</si>
  <si>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</si>
  <si>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</si>
  <si>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</si>
  <si>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</si>
  <si>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</si>
  <si>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</si>
  <si>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</si>
  <si>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</si>
  <si>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</si>
  <si>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</si>
  <si>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</si>
  <si>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</si>
  <si>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</si>
  <si>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</si>
  <si>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</si>
  <si>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</si>
  <si>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</si>
  <si>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</si>
  <si>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</si>
  <si>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</si>
  <si>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</si>
  <si>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</si>
  <si>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</si>
  <si>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</si>
  <si>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</si>
  <si>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</si>
  <si>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</si>
  <si>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</si>
  <si>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</si>
  <si>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</si>
  <si>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</si>
  <si>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</si>
  <si>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</si>
  <si>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</si>
  <si>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</si>
  <si>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</si>
  <si>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</si>
  <si>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</si>
  <si>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</si>
  <si>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</si>
  <si>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</si>
  <si>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</si>
  <si>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</si>
  <si>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</si>
  <si>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</si>
  <si>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</si>
  <si>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</si>
  <si>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</si>
  <si>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</si>
  <si>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</si>
  <si>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</si>
  <si>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</si>
  <si>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</si>
  <si>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</si>
  <si>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</si>
  <si>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</si>
  <si>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</si>
  <si>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</si>
  <si>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</si>
  <si>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</si>
  <si>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</si>
  <si>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</si>
  <si>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</si>
  <si>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</si>
  <si>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</si>
  <si>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</si>
  <si>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</si>
  <si>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</si>
  <si>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</si>
  <si>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</si>
  <si>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</si>
  <si>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</si>
  <si>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</si>
  <si>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</si>
  <si>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</si>
  <si>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</si>
  <si>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</si>
  <si>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</si>
  <si>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</si>
  <si>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</si>
  <si>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</si>
  <si>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</si>
  <si>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</si>
  <si>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</si>
  <si>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</si>
  <si>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</si>
  <si>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</si>
  <si>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</si>
  <si>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</si>
  <si>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</si>
  <si>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</si>
  <si>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</si>
  <si>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</si>
  <si>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</si>
  <si>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</si>
  <si>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</si>
  <si>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</si>
  <si>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</si>
  <si>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</si>
  <si>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</si>
  <si>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</si>
  <si>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</si>
  <si>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</si>
  <si>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</si>
  <si>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</si>
  <si>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</si>
  <si>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</si>
  <si>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</si>
  <si>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</si>
  <si>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</si>
  <si>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</si>
  <si>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</si>
  <si>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</si>
  <si>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</si>
  <si>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</si>
  <si>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</si>
  <si>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</si>
  <si>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</si>
  <si>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</si>
  <si>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</si>
  <si>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</si>
  <si>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</si>
  <si>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</si>
  <si>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</si>
  <si>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</si>
  <si>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</si>
  <si>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</si>
  <si>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</si>
  <si>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</si>
  <si>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</si>
  <si>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</si>
  <si>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</si>
  <si>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</si>
  <si>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</si>
  <si>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</si>
  <si>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</si>
  <si>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</si>
  <si>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</si>
  <si>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</si>
  <si>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</si>
  <si>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</si>
  <si>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</si>
  <si>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</si>
  <si>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</si>
  <si>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</si>
  <si>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</si>
  <si>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</si>
  <si>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</si>
  <si>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</si>
  <si>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</si>
  <si>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</si>
  <si>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</si>
  <si>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</si>
  <si>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</si>
  <si>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</si>
  <si>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</si>
  <si>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</si>
  <si>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</si>
  <si>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</si>
  <si>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</si>
  <si>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</si>
  <si>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</si>
  <si>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</si>
  <si>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</si>
  <si>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</si>
  <si>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</si>
  <si>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</si>
  <si>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</si>
  <si>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</si>
  <si>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</si>
  <si>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</si>
  <si>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</si>
  <si>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</si>
  <si>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</si>
  <si>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</si>
  <si>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</si>
  <si>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</si>
  <si>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</si>
  <si>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</si>
  <si>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</si>
  <si>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</si>
  <si>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</si>
  <si>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</si>
  <si>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</si>
  <si>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</si>
  <si>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</si>
  <si>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</si>
  <si>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</si>
  <si>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</si>
  <si>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</si>
  <si>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</si>
  <si>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</si>
  <si>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</si>
  <si>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</si>
  <si>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</si>
  <si>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</si>
  <si>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</si>
  <si>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</si>
  <si>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</si>
  <si>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</si>
  <si>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</si>
  <si>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</si>
  <si>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</si>
  <si>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</si>
  <si>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</si>
  <si>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</si>
  <si>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</si>
  <si>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</si>
  <si>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</si>
  <si>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</si>
  <si>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</si>
  <si>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</si>
  <si>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</si>
  <si>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</si>
  <si>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</si>
  <si>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</si>
  <si>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</si>
  <si>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</si>
  <si>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</si>
  <si>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</si>
  <si>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</si>
  <si>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</si>
  <si>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</si>
  <si>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</si>
  <si>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</si>
  <si>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</si>
  <si>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</si>
  <si>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</si>
  <si>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</si>
  <si>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</si>
  <si>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</si>
  <si>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</si>
  <si>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</si>
  <si>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</si>
  <si>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</si>
  <si>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</si>
  <si>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</si>
  <si>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</si>
  <si>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</si>
  <si>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</si>
  <si>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</si>
  <si>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</si>
  <si>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</si>
  <si>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</si>
  <si>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</si>
  <si>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</si>
  <si>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</si>
  <si>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</si>
  <si>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</si>
  <si>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</si>
  <si>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</si>
  <si>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</si>
  <si>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</si>
  <si>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</si>
  <si>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</si>
  <si>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</si>
  <si>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</si>
  <si>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</si>
  <si>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</si>
  <si>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</si>
  <si>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</si>
  <si>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</si>
  <si>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</si>
  <si>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</si>
  <si>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</si>
  <si>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</si>
  <si>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</si>
  <si>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</si>
  <si>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</si>
  <si>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</si>
  <si>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</si>
  <si>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</si>
  <si>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</si>
  <si>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</si>
  <si>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</si>
  <si>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</si>
  <si>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</si>
  <si>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</si>
  <si>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</si>
  <si>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</si>
  <si>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</si>
  <si>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</si>
  <si>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</si>
  <si>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</si>
  <si>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</si>
  <si>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</si>
  <si>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</si>
  <si>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</si>
  <si>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</si>
  <si>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</si>
  <si>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</si>
  <si>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</si>
  <si>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</si>
  <si>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</si>
  <si>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</si>
  <si>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</si>
  <si>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</si>
  <si>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</si>
  <si>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</si>
  <si>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</si>
  <si>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</si>
  <si>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</si>
  <si>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</si>
  <si>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</si>
  <si>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</si>
  <si>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</si>
  <si>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</si>
  <si>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</si>
  <si>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</si>
  <si>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</si>
  <si>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</si>
  <si>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</si>
  <si>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</si>
  <si>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</si>
  <si>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</si>
  <si>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</si>
  <si>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</si>
  <si>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</si>
  <si>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</si>
  <si>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</si>
  <si>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</si>
  <si>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</si>
  <si>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</si>
  <si>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</si>
  <si>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</si>
  <si>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</si>
  <si>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</si>
  <si>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</si>
  <si>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</si>
  <si>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</si>
  <si>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</si>
  <si>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</si>
  <si>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</si>
  <si>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</si>
  <si>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</si>
  <si>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</si>
  <si>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</si>
  <si>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</si>
  <si>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</si>
  <si>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</si>
  <si>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</si>
  <si>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</si>
  <si>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</si>
  <si>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</si>
  <si>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</si>
  <si>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</si>
  <si>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</si>
  <si>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</si>
  <si>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</si>
  <si>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</si>
  <si>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</si>
  <si>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</si>
  <si>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</si>
  <si>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</si>
  <si>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</si>
  <si>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</si>
  <si>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</si>
  <si>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</si>
  <si>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</si>
  <si>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</si>
  <si>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</si>
  <si>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</si>
  <si>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</si>
  <si>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</si>
  <si>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</si>
  <si>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</si>
  <si>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</si>
  <si>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</si>
  <si>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</si>
  <si>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</si>
  <si>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</si>
  <si>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</si>
  <si>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</si>
  <si>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</si>
  <si>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</si>
  <si>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</si>
  <si>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</si>
  <si>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</si>
  <si>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</si>
  <si>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</si>
  <si>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</si>
  <si>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</si>
  <si>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</si>
  <si>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</si>
  <si>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</si>
  <si>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</si>
  <si>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</si>
  <si>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</si>
  <si>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</si>
  <si>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</si>
  <si>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</si>
  <si>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</si>
  <si>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</si>
  <si>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</si>
  <si>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</si>
  <si>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</si>
  <si>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</si>
  <si>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</si>
  <si>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</si>
  <si>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</si>
  <si>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</si>
  <si>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</si>
  <si>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</si>
  <si>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</si>
  <si>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</si>
  <si>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</si>
  <si>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</si>
  <si>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</si>
  <si>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</si>
  <si>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</si>
  <si>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</si>
  <si>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</si>
  <si>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</si>
  <si>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</si>
  <si>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</si>
  <si>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</si>
  <si>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</si>
  <si>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</si>
  <si>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</si>
  <si>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</si>
  <si>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</si>
  <si>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</si>
  <si>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</si>
  <si>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</si>
  <si>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</si>
  <si>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</si>
  <si>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</si>
  <si>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</si>
  <si>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</si>
  <si>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</si>
  <si>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</si>
  <si>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</si>
  <si>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</si>
  <si>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</si>
  <si>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</si>
  <si>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</si>
  <si>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</si>
  <si>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</si>
  <si>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</si>
  <si>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</si>
  <si>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</si>
  <si>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</si>
  <si>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</si>
  <si>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</si>
  <si>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</si>
  <si>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</si>
  <si>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</si>
  <si>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</si>
  <si>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</si>
  <si>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</si>
  <si>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</si>
  <si>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</si>
  <si>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</si>
  <si>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</si>
  <si>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</si>
  <si>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</si>
  <si>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</si>
  <si>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</si>
  <si>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</si>
  <si>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</si>
  <si>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</si>
  <si>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</si>
  <si>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</si>
  <si>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</si>
  <si>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</si>
  <si>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</si>
  <si>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</si>
  <si>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</si>
  <si>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</si>
  <si>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</si>
  <si>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</si>
  <si>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</si>
  <si>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</si>
  <si>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</si>
  <si>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</si>
  <si>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</si>
  <si>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</si>
  <si>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</si>
  <si>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</si>
  <si>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</si>
  <si>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</si>
  <si>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</si>
  <si>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</si>
  <si>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</si>
  <si>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</si>
  <si>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</si>
  <si>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</si>
  <si>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</si>
  <si>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</si>
  <si>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</si>
  <si>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</si>
  <si>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</si>
  <si>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</si>
  <si>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</si>
  <si>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</si>
  <si>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</si>
  <si>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</si>
  <si>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</si>
  <si>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</si>
  <si>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</si>
  <si>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</si>
  <si>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</si>
  <si>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</si>
  <si>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</si>
  <si>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</si>
  <si>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</si>
  <si>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</si>
  <si>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</si>
  <si>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</si>
  <si>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</si>
  <si>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</si>
  <si>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</si>
  <si>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</si>
  <si>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</si>
  <si>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</si>
  <si>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</si>
  <si>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</si>
  <si>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</si>
  <si>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</si>
  <si>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</si>
  <si>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</si>
  <si>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</si>
  <si>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</si>
  <si>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</si>
  <si>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</si>
  <si>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</si>
  <si>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</si>
  <si>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</si>
  <si>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</si>
  <si>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</si>
  <si>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</si>
  <si>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</si>
  <si>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</si>
  <si>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</si>
  <si>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</si>
  <si>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</si>
  <si>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</si>
  <si>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</si>
  <si>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</si>
  <si>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</si>
  <si>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</si>
  <si>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</si>
  <si>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</si>
  <si>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</si>
  <si>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</si>
  <si>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</si>
  <si>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</si>
  <si>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</si>
  <si>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</si>
  <si>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</si>
  <si>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</si>
  <si>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</si>
  <si>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</si>
  <si>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</si>
  <si>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</si>
  <si>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</si>
  <si>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</si>
  <si>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</si>
  <si>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</si>
  <si>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</si>
  <si>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</si>
  <si>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</si>
  <si>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</si>
  <si>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</si>
  <si>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</si>
  <si>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</si>
  <si>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</si>
  <si>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</si>
  <si>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</si>
  <si>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</si>
  <si>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</si>
  <si>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</si>
  <si>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</si>
  <si>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</si>
  <si>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</si>
  <si>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</si>
  <si>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</si>
  <si>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</si>
  <si>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</si>
  <si>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</si>
  <si>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</si>
  <si>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</si>
  <si>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</si>
  <si>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</si>
  <si>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</si>
  <si>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</si>
  <si>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</si>
  <si>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</si>
  <si>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</si>
  <si>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</si>
  <si>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</si>
  <si>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</si>
  <si>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</si>
  <si>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</si>
  <si>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</si>
  <si>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</si>
  <si>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</si>
  <si>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</si>
  <si>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</si>
  <si>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</si>
  <si>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</si>
  <si>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</si>
  <si>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</si>
  <si>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</si>
  <si>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</si>
  <si>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</si>
  <si>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</si>
  <si>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</si>
  <si>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</si>
  <si>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</si>
  <si>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</si>
  <si>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</si>
  <si>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</si>
  <si>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</si>
  <si>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</si>
  <si>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</si>
  <si>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</si>
  <si>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</si>
  <si>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</si>
  <si>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</si>
  <si>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</si>
  <si>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</si>
  <si>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</si>
  <si>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</si>
  <si>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</si>
  <si>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</si>
  <si>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</si>
  <si>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</si>
  <si>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</si>
  <si>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</si>
  <si>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</si>
  <si>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</si>
  <si>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</si>
  <si>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</si>
  <si>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</si>
  <si>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</si>
  <si>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</si>
  <si>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</si>
  <si>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</si>
  <si>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</si>
  <si>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</si>
  <si>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</si>
  <si>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</si>
  <si>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</si>
  <si>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</si>
  <si>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</si>
  <si>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</si>
  <si>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</si>
  <si>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</si>
  <si>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</si>
  <si>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</si>
  <si>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</si>
  <si>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</si>
  <si>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</si>
  <si>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</si>
  <si>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</si>
  <si>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</si>
  <si>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</si>
  <si>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</si>
  <si>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</si>
  <si>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</si>
  <si>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</si>
  <si>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</si>
  <si>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</si>
  <si>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</si>
  <si>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</si>
  <si>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</si>
  <si>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</si>
  <si>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</si>
  <si>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</si>
  <si>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</si>
  <si>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</si>
  <si>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</si>
  <si>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</si>
  <si>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</si>
  <si>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</si>
  <si>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</si>
  <si>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</si>
  <si>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</si>
  <si>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</si>
  <si>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</si>
  <si>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</si>
  <si>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</si>
  <si>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</si>
  <si>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</si>
  <si>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</si>
  <si>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</si>
  <si>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</si>
  <si>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</si>
  <si>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</si>
  <si>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</si>
  <si>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</si>
  <si>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</si>
  <si>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</si>
  <si>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</si>
  <si>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</si>
  <si>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</si>
  <si>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</si>
  <si>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</si>
  <si>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</si>
  <si>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</si>
  <si>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</si>
  <si>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</si>
  <si>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</si>
  <si>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</si>
  <si>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</si>
  <si>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</si>
  <si>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</si>
  <si>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</si>
  <si>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</si>
  <si>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</si>
  <si>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</si>
  <si>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</si>
  <si>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</si>
  <si>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</si>
  <si>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</si>
  <si>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</si>
  <si>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</si>
  <si>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</si>
  <si>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</si>
  <si>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</si>
  <si>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</si>
  <si>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</si>
  <si>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</si>
  <si>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</si>
  <si>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</si>
  <si>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</si>
  <si>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</si>
  <si>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</si>
  <si>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</si>
  <si>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</si>
  <si>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</si>
  <si>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</si>
  <si>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</si>
  <si>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</si>
  <si>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</si>
  <si>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</si>
  <si>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</si>
  <si>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</si>
  <si>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</si>
  <si>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</si>
  <si>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</si>
  <si>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</si>
  <si>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</si>
  <si>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</si>
  <si>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</si>
  <si>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</si>
  <si>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</si>
  <si>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</si>
  <si>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</si>
  <si>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</si>
  <si>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</si>
  <si>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</si>
  <si>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</si>
  <si>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</si>
  <si>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</si>
  <si>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</si>
  <si>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</si>
  <si>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</si>
  <si>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</si>
  <si>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</si>
  <si>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</si>
  <si>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</si>
  <si>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</si>
  <si>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</si>
  <si>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</si>
  <si>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</si>
  <si>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</si>
  <si>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</si>
  <si>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</si>
  <si>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</si>
  <si>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</si>
  <si>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</si>
  <si>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</si>
  <si>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</si>
  <si>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</si>
  <si>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</si>
  <si>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</si>
  <si>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</si>
  <si>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</si>
  <si>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</si>
  <si>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</si>
  <si>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</si>
  <si>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</si>
  <si>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</si>
  <si>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</si>
  <si>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</si>
  <si>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</si>
  <si>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</si>
  <si>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</si>
  <si>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</si>
  <si>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</si>
  <si>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</si>
  <si>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</si>
  <si>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</si>
  <si>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</si>
  <si>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</si>
  <si>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</si>
  <si>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</si>
  <si>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</si>
  <si>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</si>
  <si>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</si>
  <si>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</si>
  <si>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</si>
  <si>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</si>
  <si>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</si>
  <si>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</si>
  <si>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</si>
  <si>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</si>
  <si>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</si>
  <si>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</si>
  <si>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</si>
  <si>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</si>
  <si>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</si>
  <si>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</si>
  <si>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</si>
  <si>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</si>
  <si>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</si>
  <si>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</si>
  <si>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</si>
  <si>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</si>
  <si>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</si>
  <si>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</si>
  <si>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</si>
  <si>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</si>
  <si>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</si>
  <si>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</si>
  <si>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</si>
  <si>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</si>
  <si>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</si>
  <si>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</si>
  <si>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</si>
  <si>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</si>
  <si>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</si>
  <si>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</si>
  <si>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</si>
  <si>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</si>
  <si>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</si>
  <si>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</si>
  <si>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</si>
  <si>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</si>
  <si>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</si>
  <si>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</si>
  <si>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</si>
  <si>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</si>
  <si>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</si>
  <si>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</si>
  <si>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</si>
  <si>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</si>
  <si>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</si>
  <si>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</si>
  <si>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</si>
  <si>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</si>
  <si>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</si>
  <si>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</si>
  <si>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</si>
  <si>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</si>
  <si>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</si>
  <si>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</si>
  <si>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</si>
  <si>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</si>
  <si>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</si>
  <si>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</si>
  <si>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</si>
  <si>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</si>
  <si>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</si>
  <si>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</si>
  <si>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</si>
  <si>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</si>
  <si>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</si>
  <si>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</si>
  <si>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</si>
  <si>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</si>
  <si>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</si>
  <si>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</si>
  <si>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</si>
  <si>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</si>
  <si>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</si>
  <si>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</si>
  <si>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</si>
  <si>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</si>
  <si>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</si>
  <si>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</si>
  <si>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</si>
  <si>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</si>
  <si>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</si>
  <si>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</si>
  <si>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</si>
  <si>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</si>
  <si>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</si>
  <si>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</si>
  <si>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</si>
  <si>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</si>
  <si>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</si>
  <si>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</si>
  <si>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</si>
  <si>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</si>
  <si>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</si>
  <si>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</si>
  <si>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</si>
  <si>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</si>
  <si>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</si>
  <si>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</si>
  <si>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</si>
  <si>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</si>
  <si>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</si>
  <si>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</si>
  <si>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</si>
  <si>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</si>
  <si>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</si>
  <si>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</si>
  <si>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</si>
  <si>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</si>
  <si>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</si>
  <si>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</si>
  <si>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</si>
  <si>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</si>
  <si>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</si>
  <si>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</si>
  <si>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</si>
  <si>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</si>
  <si>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</si>
  <si>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</si>
  <si>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</si>
  <si>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</si>
  <si>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</si>
  <si>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</si>
  <si>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</si>
  <si>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</si>
  <si>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</si>
  <si>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</si>
  <si>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</si>
  <si>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</si>
  <si>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</si>
  <si>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</si>
  <si>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</si>
  <si>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</si>
  <si>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</si>
  <si>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</si>
  <si>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</si>
  <si>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</si>
  <si>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</si>
  <si>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</si>
  <si>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</si>
  <si>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</si>
  <si>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</si>
  <si>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</si>
  <si>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</si>
  <si>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</si>
  <si>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</si>
  <si>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</si>
  <si>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</si>
  <si>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</si>
  <si>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</si>
  <si>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</si>
  <si>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</si>
  <si>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</si>
  <si>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</si>
  <si>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</si>
  <si>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</si>
  <si>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</si>
  <si>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</si>
  <si>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</si>
  <si>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</si>
  <si>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</si>
  <si>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</si>
  <si>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</si>
  <si>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</si>
  <si>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</si>
  <si>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</si>
  <si>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</si>
  <si>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</si>
  <si>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</si>
  <si>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</si>
  <si>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</si>
  <si>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</si>
  <si>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</si>
  <si>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</si>
  <si>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</si>
  <si>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</si>
  <si>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</si>
  <si>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</si>
  <si>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</si>
  <si>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</si>
  <si>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</si>
  <si>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</si>
  <si>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</si>
  <si>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</si>
  <si>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</si>
  <si>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</si>
  <si>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</si>
  <si>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</si>
  <si>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</si>
  <si>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</si>
  <si>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</si>
  <si>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</si>
  <si>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</si>
  <si>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</si>
  <si>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</si>
  <si>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</si>
  <si>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</si>
  <si>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</si>
  <si>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</si>
  <si>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</si>
  <si>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</si>
  <si>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</si>
  <si>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</si>
  <si>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</si>
  <si>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</si>
  <si>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</si>
  <si>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</si>
  <si>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</si>
  <si>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</si>
  <si>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</si>
  <si>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</si>
  <si>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</si>
  <si>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</si>
  <si>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</si>
  <si>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</si>
  <si>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</si>
  <si>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</si>
  <si>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</si>
  <si>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</si>
  <si>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</si>
  <si>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</si>
  <si>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</si>
  <si>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</si>
  <si>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</si>
  <si>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</si>
  <si>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</si>
  <si>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</si>
  <si>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</si>
  <si>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</si>
  <si>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</si>
  <si>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</si>
  <si>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</si>
  <si>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</si>
  <si>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</si>
  <si>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</si>
  <si>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</si>
  <si>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</si>
  <si>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</si>
  <si>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</si>
  <si>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</si>
  <si>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</si>
  <si>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</si>
  <si>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</si>
  <si>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</si>
  <si>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</si>
  <si>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</si>
  <si>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</si>
  <si>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</si>
  <si>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</si>
  <si>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</si>
  <si>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</si>
  <si>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</si>
  <si>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</si>
  <si>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</si>
  <si>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</si>
  <si>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</si>
  <si>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</si>
  <si>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</si>
  <si>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</si>
  <si>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</si>
  <si>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</si>
  <si>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</si>
  <si>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</si>
  <si>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</si>
  <si>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</si>
  <si>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</si>
  <si>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</si>
  <si>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</si>
  <si>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</si>
  <si>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</si>
  <si>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</si>
  <si>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</si>
  <si>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</si>
  <si>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</si>
  <si>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</si>
  <si>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</si>
  <si>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</si>
  <si>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</si>
  <si>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</si>
  <si>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</si>
  <si>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</si>
  <si>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</si>
  <si>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</si>
  <si>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</si>
  <si>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</si>
  <si>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</si>
  <si>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</si>
  <si>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</si>
  <si>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</si>
  <si>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</si>
  <si>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</si>
  <si>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</si>
  <si>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</si>
  <si>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</si>
  <si>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</si>
  <si>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</si>
  <si>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</si>
  <si>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</si>
  <si>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</si>
  <si>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</si>
  <si>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</si>
  <si>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</si>
  <si>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</si>
  <si>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</si>
  <si>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</si>
  <si>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</si>
  <si>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</si>
  <si>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</si>
  <si>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</si>
  <si>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</si>
  <si>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</si>
  <si>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</si>
  <si>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</si>
  <si>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</si>
  <si>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</si>
  <si>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</si>
  <si>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</si>
  <si>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</si>
  <si>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</si>
  <si>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</si>
  <si>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</si>
  <si>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</si>
  <si>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</si>
  <si>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</si>
  <si>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</si>
  <si>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</si>
  <si>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</si>
  <si>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</si>
  <si>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</si>
  <si>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</si>
  <si>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</si>
  <si>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</si>
  <si>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</si>
  <si>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</si>
  <si>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</si>
  <si>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</si>
  <si>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</si>
  <si>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</si>
  <si>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</si>
  <si>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</si>
  <si>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</si>
  <si>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</si>
  <si>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</si>
  <si>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</si>
  <si>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</si>
  <si>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</si>
  <si>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</si>
  <si>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</si>
  <si>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</si>
  <si>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</si>
  <si>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</si>
  <si>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</si>
  <si>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</si>
  <si>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</si>
  <si>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</si>
  <si>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</si>
  <si>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</si>
  <si>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</si>
  <si>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</si>
  <si>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</si>
  <si>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</si>
  <si>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</si>
  <si>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</si>
  <si>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</si>
  <si>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</si>
  <si>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</si>
  <si>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</si>
  <si>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</si>
  <si>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</si>
  <si>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</si>
  <si>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</si>
  <si>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</si>
  <si>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</si>
  <si>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</si>
  <si>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</si>
  <si>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</si>
  <si>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</si>
  <si>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</si>
  <si>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</si>
  <si>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</si>
  <si>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</si>
  <si>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</si>
  <si>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</si>
  <si>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</si>
  <si>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</si>
  <si>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</si>
  <si>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</si>
  <si>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</si>
  <si>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</si>
  <si>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</si>
  <si>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</si>
  <si>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</si>
  <si>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</si>
  <si>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</si>
  <si>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</si>
  <si>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</si>
  <si>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</si>
  <si>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</si>
  <si>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</si>
  <si>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</si>
  <si>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</si>
  <si>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</si>
  <si>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</si>
  <si>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</si>
  <si>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</si>
  <si>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</si>
  <si>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</si>
  <si>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</si>
  <si>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</si>
  <si>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</si>
  <si>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</si>
  <si>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</si>
  <si>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</si>
  <si>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</si>
  <si>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</si>
  <si>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</si>
  <si>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</si>
  <si>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</si>
  <si>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</si>
  <si>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</si>
  <si>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</si>
  <si>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</si>
  <si>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</si>
  <si>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</si>
  <si>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</si>
  <si>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</si>
  <si>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</si>
  <si>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</si>
  <si>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</si>
  <si>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</si>
  <si>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</si>
  <si>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</si>
  <si>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</si>
  <si>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</si>
  <si>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</si>
  <si>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</si>
  <si>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</si>
  <si>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</si>
  <si>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</si>
  <si>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</si>
  <si>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</si>
  <si>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</si>
  <si>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</si>
  <si>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</si>
  <si>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</si>
  <si>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</si>
  <si>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</si>
  <si>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</si>
  <si>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</si>
  <si>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</si>
  <si>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</si>
  <si>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</si>
  <si>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</si>
  <si>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</si>
  <si>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</si>
  <si>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</si>
  <si>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</si>
  <si>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</si>
  <si>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</si>
  <si>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</si>
  <si>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</si>
  <si>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</si>
  <si>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</si>
  <si>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</si>
  <si>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</si>
  <si>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</si>
  <si>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</si>
  <si>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</si>
  <si>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</si>
  <si>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</si>
  <si>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</si>
  <si>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</si>
  <si>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</si>
  <si>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</si>
  <si>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</si>
  <si>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</si>
  <si>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</si>
  <si>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</si>
  <si>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</si>
  <si>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</si>
  <si>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</si>
  <si>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</si>
  <si>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</si>
  <si>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</si>
  <si>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</si>
  <si>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</si>
  <si>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</si>
  <si>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</si>
  <si>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</si>
  <si>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</si>
  <si>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</si>
  <si>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</si>
  <si>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</si>
  <si>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</si>
  <si>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</si>
  <si>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</si>
  <si>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</si>
  <si>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</si>
  <si>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</si>
  <si>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</si>
  <si>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</si>
  <si>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</si>
  <si>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</si>
  <si>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</si>
  <si>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</si>
  <si>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</si>
  <si>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</si>
  <si>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</si>
  <si>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</si>
  <si>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</si>
  <si>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</si>
  <si>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</si>
  <si>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</si>
  <si>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</si>
  <si>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</si>
  <si>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</si>
  <si>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</si>
  <si>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</si>
  <si>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</si>
  <si>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</si>
  <si>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</si>
  <si>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</si>
  <si>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</si>
  <si>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</si>
  <si>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</si>
  <si>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</si>
  <si>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</si>
  <si>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</si>
  <si>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</si>
  <si>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</si>
  <si>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</si>
  <si>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</si>
  <si>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</si>
  <si>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</si>
  <si>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</si>
  <si>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</si>
  <si>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</si>
  <si>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</si>
  <si>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</si>
  <si>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</si>
  <si>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</si>
  <si>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</si>
  <si>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</si>
  <si>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</si>
  <si>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</si>
  <si>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</si>
  <si>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</si>
  <si>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</si>
  <si>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</si>
  <si>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</si>
  <si>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</si>
  <si>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</si>
  <si>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</si>
  <si>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</si>
  <si>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</si>
  <si>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</si>
  <si>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</si>
  <si>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</si>
  <si>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</si>
  <si>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</si>
  <si>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</si>
  <si>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</si>
  <si>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</si>
  <si>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</si>
  <si>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</si>
  <si>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</si>
  <si>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</si>
  <si>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</si>
  <si>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</si>
  <si>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</si>
  <si>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</si>
  <si>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</si>
  <si>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</si>
  <si>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</si>
  <si>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</si>
  <si>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</si>
  <si>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</si>
  <si>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</si>
  <si>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</si>
  <si>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</si>
  <si>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</si>
  <si>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</si>
  <si>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</si>
  <si>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</si>
  <si>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</si>
  <si>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</si>
  <si>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</si>
  <si>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</si>
  <si>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</si>
  <si>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</si>
  <si>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</si>
  <si>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</si>
  <si>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</si>
  <si>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</si>
  <si>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</si>
  <si>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</si>
  <si>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</si>
  <si>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</si>
  <si>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</si>
  <si>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</si>
  <si>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</si>
  <si>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</si>
  <si>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</si>
  <si>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</si>
  <si>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</si>
  <si>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</si>
  <si>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</si>
  <si>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</si>
  <si>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</si>
  <si>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</si>
  <si>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</si>
  <si>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</si>
  <si>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</si>
  <si>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</si>
  <si>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</si>
  <si>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</si>
  <si>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</si>
  <si>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</si>
  <si>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</si>
  <si>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</si>
  <si>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</si>
  <si>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</si>
  <si>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</si>
  <si>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</si>
  <si>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</si>
  <si>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</si>
  <si>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</si>
  <si>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</si>
  <si>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</si>
  <si>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</si>
  <si>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</si>
  <si>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</si>
  <si>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</si>
  <si>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</si>
  <si>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</si>
  <si>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</si>
  <si>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</si>
  <si>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</si>
  <si>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</si>
  <si>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</si>
  <si>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</si>
  <si>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</si>
  <si>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</si>
  <si>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</si>
  <si>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</si>
  <si>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</si>
  <si>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</si>
  <si>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</si>
  <si>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</si>
  <si>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</si>
  <si>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</si>
  <si>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</si>
  <si>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</si>
  <si>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</si>
  <si>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</si>
  <si>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</si>
  <si>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</si>
  <si>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</si>
  <si>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</si>
  <si>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</si>
  <si>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</si>
  <si>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</si>
  <si>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</si>
  <si>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</si>
  <si>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</si>
  <si>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</si>
  <si>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</si>
  <si>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</si>
  <si>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</si>
  <si>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</si>
  <si>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</si>
  <si>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</si>
  <si>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</si>
  <si>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</si>
  <si>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</si>
  <si>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</si>
  <si>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</si>
  <si>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</si>
  <si>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</si>
  <si>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</si>
  <si>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</si>
  <si>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</si>
  <si>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</si>
  <si>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</si>
  <si>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</si>
  <si>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</si>
  <si>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</si>
  <si>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</si>
  <si>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</si>
  <si>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</si>
  <si>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</si>
  <si>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</si>
  <si>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</si>
  <si>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</si>
  <si>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</si>
  <si>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</si>
  <si>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</si>
  <si>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</si>
  <si>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</si>
  <si>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</si>
  <si>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</si>
  <si>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</si>
  <si>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</si>
  <si>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</si>
  <si>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</si>
  <si>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</si>
  <si>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</si>
  <si>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</si>
  <si>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</si>
  <si>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</si>
  <si>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</si>
  <si>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</si>
  <si>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</si>
  <si>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</si>
  <si>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</si>
  <si>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</si>
  <si>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</si>
  <si>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</si>
  <si>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</si>
  <si>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</si>
  <si>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</si>
  <si>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</si>
  <si>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</si>
  <si>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</si>
  <si>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</si>
  <si>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</si>
  <si>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</si>
  <si>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</si>
  <si>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</si>
  <si>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</si>
  <si>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</si>
  <si>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</si>
  <si>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</si>
  <si>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</si>
  <si>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</si>
  <si>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</si>
  <si>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</si>
  <si>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</si>
  <si>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</si>
  <si>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</si>
  <si>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</si>
  <si>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</si>
  <si>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</si>
  <si>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</si>
  <si>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</si>
  <si>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</si>
  <si>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</si>
  <si>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</si>
  <si>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</si>
  <si>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</si>
  <si>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</si>
  <si>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</si>
  <si>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</si>
  <si>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</si>
  <si>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</si>
  <si>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</si>
  <si>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</si>
  <si>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</si>
  <si>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</si>
  <si>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</si>
  <si>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</si>
  <si>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</si>
  <si>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</si>
  <si>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</si>
  <si>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</si>
  <si>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</si>
  <si>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</si>
  <si>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</si>
  <si>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</si>
  <si>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</si>
  <si>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</si>
  <si>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</si>
  <si>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</si>
  <si>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</si>
  <si>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</si>
  <si>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</si>
  <si>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</si>
  <si>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</si>
  <si>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</si>
  <si>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</si>
  <si>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</si>
  <si>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</si>
  <si>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</si>
  <si>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</si>
  <si>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</si>
  <si>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</si>
  <si>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</si>
  <si>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</si>
  <si>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</si>
  <si>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</si>
  <si>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</si>
  <si>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</si>
  <si>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</si>
  <si>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</si>
  <si>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</si>
  <si>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</si>
  <si>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</si>
  <si>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</si>
  <si>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</si>
  <si>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</si>
  <si>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</si>
  <si>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</si>
  <si>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</si>
  <si>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</si>
  <si>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</si>
  <si>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</si>
  <si>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</si>
  <si>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</si>
  <si>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</si>
  <si>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</si>
  <si>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</si>
  <si>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</si>
  <si>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</si>
  <si>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</si>
  <si>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</si>
  <si>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</si>
  <si>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</si>
  <si>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</si>
  <si>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</si>
  <si>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</si>
  <si>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</si>
  <si>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</si>
  <si>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</si>
  <si>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</si>
  <si>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</si>
  <si>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</si>
  <si>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</si>
  <si>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</si>
  <si>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</si>
  <si>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</si>
  <si>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</si>
  <si>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</si>
  <si>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</si>
  <si>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</si>
  <si>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</si>
  <si>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</si>
  <si>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</si>
  <si>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</si>
  <si>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</si>
  <si>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</si>
  <si>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</si>
  <si>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</si>
  <si>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</si>
  <si>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</si>
  <si>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</si>
  <si>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</si>
  <si>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</si>
  <si>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</si>
  <si>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</si>
  <si>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</si>
  <si>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</si>
  <si>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</si>
  <si>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</si>
  <si>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</si>
  <si>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</si>
  <si>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</si>
  <si>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</si>
  <si>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</si>
  <si>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</si>
  <si>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</si>
  <si>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</si>
  <si>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</si>
  <si>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</si>
  <si>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</si>
  <si>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</si>
  <si>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</si>
  <si>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</si>
  <si>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</si>
  <si>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</si>
  <si>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</si>
  <si>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</si>
  <si>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</si>
  <si>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</si>
  <si>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</si>
  <si>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</si>
  <si>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</si>
  <si>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</si>
  <si>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</si>
  <si>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</si>
  <si>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</si>
  <si>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</si>
  <si>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</si>
  <si>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</si>
  <si>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</si>
  <si>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</si>
  <si>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</si>
  <si>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</si>
  <si>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</si>
  <si>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</si>
  <si>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</si>
  <si>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</si>
  <si>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</si>
  <si>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</si>
  <si>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</si>
  <si>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</si>
  <si>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</si>
  <si>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</si>
  <si>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</si>
  <si>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</si>
  <si>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</si>
  <si>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</si>
  <si>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</si>
  <si>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</si>
  <si>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</si>
  <si>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</si>
  <si>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</si>
  <si>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</si>
  <si>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</si>
  <si>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</si>
  <si>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</si>
  <si>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</si>
  <si>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</si>
  <si>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</si>
  <si>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</si>
  <si>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</si>
  <si>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</si>
  <si>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</si>
  <si>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</si>
  <si>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</si>
  <si>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</si>
  <si>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</si>
  <si>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</si>
  <si>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</si>
  <si>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</si>
  <si>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</si>
  <si>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</si>
  <si>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</si>
  <si>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</si>
  <si>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</si>
  <si>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</si>
  <si>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</si>
  <si>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</si>
  <si>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</si>
  <si>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</si>
  <si>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</si>
  <si>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</si>
  <si>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</si>
  <si>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</si>
  <si>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</si>
  <si>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</si>
  <si>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</si>
  <si>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</si>
  <si>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</si>
  <si>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</si>
  <si>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</si>
  <si>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</si>
  <si>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</si>
  <si>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</si>
  <si>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</si>
  <si>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</si>
  <si>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</si>
  <si>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</si>
  <si>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</si>
  <si>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</si>
  <si>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</si>
  <si>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</si>
  <si>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</si>
  <si>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</si>
  <si>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</si>
  <si>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</si>
  <si>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</si>
  <si>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</si>
  <si>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</si>
  <si>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</si>
  <si>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</si>
  <si>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</si>
  <si>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</si>
  <si>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</si>
  <si>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</si>
  <si>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</si>
  <si>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</si>
  <si>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</si>
  <si>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</si>
  <si>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</si>
  <si>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</si>
  <si>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</si>
  <si>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</si>
  <si>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</si>
  <si>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</si>
  <si>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</si>
  <si>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</si>
  <si>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</si>
  <si>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</si>
  <si>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</si>
  <si>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</si>
  <si>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</si>
  <si>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</si>
  <si>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</si>
  <si>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</si>
  <si>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</si>
  <si>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</si>
  <si>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</si>
  <si>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</si>
  <si>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</si>
  <si>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</si>
  <si>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</si>
  <si>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</si>
  <si>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</si>
  <si>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</si>
  <si>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</si>
  <si>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</si>
  <si>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</si>
  <si>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</si>
  <si>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</si>
  <si>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</si>
  <si>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</si>
  <si>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</si>
  <si>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</si>
  <si>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</si>
  <si>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</si>
  <si>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</si>
  <si>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</si>
  <si>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</si>
  <si>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</si>
  <si>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</si>
  <si>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</si>
  <si>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</si>
  <si>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</si>
  <si>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</si>
  <si>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</si>
  <si>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</si>
  <si>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</si>
  <si>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</si>
  <si>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</si>
  <si>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</si>
  <si>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</si>
  <si>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</si>
  <si>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</si>
  <si>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</si>
  <si>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</si>
  <si>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</si>
  <si>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</si>
  <si>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</si>
  <si>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</si>
  <si>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</si>
  <si>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</si>
  <si>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</si>
  <si>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</si>
  <si>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</si>
  <si>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</si>
  <si>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</si>
  <si>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</si>
  <si>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</si>
  <si>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</si>
  <si>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</si>
  <si>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</si>
  <si>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</si>
  <si>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</si>
  <si>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</si>
  <si>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</si>
  <si>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</si>
  <si>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</si>
  <si>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</si>
  <si>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</si>
  <si>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</si>
  <si>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</si>
  <si>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</si>
  <si>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</si>
  <si>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</si>
  <si>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</si>
  <si>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</si>
  <si>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</si>
  <si>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</si>
  <si>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</si>
  <si>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</si>
  <si>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</si>
  <si>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</si>
  <si>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</si>
  <si>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</si>
  <si>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</si>
  <si>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</si>
  <si>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</si>
  <si>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</si>
  <si>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</si>
  <si>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</si>
  <si>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</si>
  <si>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</si>
  <si>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</si>
  <si>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</si>
  <si>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</si>
  <si>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</si>
  <si>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</si>
  <si>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</si>
  <si>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</si>
  <si>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</si>
  <si>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</si>
  <si>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</si>
  <si>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</si>
  <si>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</si>
  <si>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</si>
  <si>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</si>
  <si>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</si>
  <si>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</si>
  <si>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</si>
  <si>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</si>
  <si>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</si>
  <si>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</si>
  <si>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</si>
  <si>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</si>
  <si>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</si>
  <si>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</si>
  <si>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</si>
  <si>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</si>
  <si>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</si>
  <si>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</si>
  <si>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</si>
  <si>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</si>
  <si>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</si>
  <si>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</si>
  <si>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</si>
  <si>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</si>
  <si>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</si>
  <si>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</si>
  <si>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</si>
  <si>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</si>
  <si>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</si>
  <si>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</si>
  <si>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</si>
  <si>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</si>
  <si>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</si>
  <si>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</si>
  <si>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</si>
  <si>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</si>
  <si>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</si>
  <si>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</si>
  <si>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</si>
  <si>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</si>
  <si>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</si>
  <si>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</si>
  <si>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</si>
  <si>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</si>
  <si>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</si>
  <si>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</si>
  <si>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</si>
  <si>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</si>
  <si>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</si>
  <si>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</si>
  <si>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</si>
  <si>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</si>
  <si>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</si>
  <si>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</si>
  <si>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</si>
  <si>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</si>
  <si>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</si>
  <si>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</si>
  <si>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</si>
  <si>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</si>
  <si>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</si>
  <si>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</si>
  <si>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</si>
  <si>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</si>
  <si>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</si>
  <si>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</si>
  <si>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</si>
  <si>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</si>
  <si>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</si>
  <si>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</si>
  <si>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</si>
  <si>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</si>
  <si>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</si>
  <si>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</si>
  <si>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</si>
  <si>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</si>
  <si>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</si>
  <si>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</si>
  <si>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</si>
  <si>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</si>
  <si>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</si>
  <si>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</si>
  <si>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</si>
  <si>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</si>
  <si>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</si>
  <si>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</si>
  <si>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</si>
  <si>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</si>
  <si>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</si>
  <si>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</si>
  <si>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</si>
  <si>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</si>
  <si>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</si>
  <si>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</si>
  <si>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</si>
  <si>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</si>
  <si>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</si>
  <si>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</si>
  <si>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</si>
  <si>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</si>
  <si>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</si>
  <si>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</si>
  <si>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</si>
  <si>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</si>
  <si>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</si>
  <si>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</si>
  <si>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</si>
  <si>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</si>
  <si>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</si>
  <si>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</si>
  <si>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</si>
  <si>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</si>
  <si>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</si>
  <si>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</si>
  <si>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</si>
  <si>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</si>
  <si>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</si>
  <si>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</si>
  <si>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</si>
  <si>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</si>
  <si>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</si>
  <si>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</si>
  <si>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</si>
  <si>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</si>
  <si>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</si>
  <si>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</si>
  <si>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</si>
  <si>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</si>
  <si>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</si>
  <si>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</si>
  <si>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</si>
  <si>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</si>
  <si>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</si>
  <si>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</si>
  <si>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</si>
  <si>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</si>
  <si>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</si>
  <si>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</si>
  <si>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</si>
  <si>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</si>
  <si>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</si>
  <si>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</si>
  <si>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</si>
  <si>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</si>
  <si>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</si>
  <si>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</si>
  <si>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</si>
  <si>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</si>
  <si>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</si>
  <si>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</si>
  <si>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</si>
  <si>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</si>
  <si>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</si>
  <si>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</si>
  <si>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</si>
  <si>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</si>
  <si>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</si>
  <si>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</si>
  <si>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</si>
  <si>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</si>
  <si>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</si>
  <si>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</si>
  <si>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</si>
  <si>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</si>
  <si>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</si>
  <si>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</si>
  <si>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</si>
  <si>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</si>
  <si>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</si>
  <si>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</si>
  <si>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</si>
  <si>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</si>
  <si>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</si>
  <si>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</si>
  <si>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</si>
  <si>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</si>
  <si>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</si>
  <si>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</si>
  <si>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</si>
  <si>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</si>
  <si>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</si>
  <si>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</si>
  <si>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</si>
  <si>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</si>
  <si>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</si>
  <si>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</si>
  <si>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</si>
  <si>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</si>
  <si>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</si>
  <si>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</si>
  <si>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</si>
  <si>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</si>
  <si>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</si>
  <si>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</si>
  <si>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</si>
  <si>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</si>
  <si>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</si>
  <si>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</si>
  <si>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</si>
  <si>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</si>
  <si>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</si>
  <si>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</si>
  <si>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</si>
  <si>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</si>
  <si>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</si>
  <si>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</si>
  <si>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</si>
  <si>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</si>
  <si>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</si>
  <si>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</si>
  <si>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</si>
  <si>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</si>
  <si>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</si>
  <si>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</si>
  <si>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</si>
  <si>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</si>
  <si>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</si>
  <si>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</si>
  <si>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</si>
  <si>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</si>
  <si>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</si>
  <si>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</si>
  <si>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</si>
  <si>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</si>
  <si>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</si>
  <si>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</si>
  <si>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</si>
  <si>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</si>
  <si>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</si>
  <si>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</si>
  <si>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</si>
  <si>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</si>
  <si>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</si>
  <si>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</si>
  <si>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</si>
  <si>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</si>
  <si>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</si>
  <si>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</si>
  <si>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</si>
  <si>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</si>
  <si>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</si>
  <si>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</si>
  <si>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</si>
  <si>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</si>
  <si>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</si>
  <si>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</si>
  <si>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</si>
  <si>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</si>
  <si>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</si>
  <si>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</si>
  <si>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</si>
  <si>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</si>
  <si>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</si>
  <si>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</si>
  <si>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</si>
  <si>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</si>
  <si>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</si>
  <si>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</si>
  <si>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</si>
  <si>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</si>
  <si>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</si>
  <si>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</si>
  <si>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</si>
  <si>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</si>
  <si>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</si>
  <si>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</si>
  <si>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</si>
  <si>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</si>
  <si>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</si>
  <si>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</si>
  <si>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</si>
  <si>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</si>
  <si>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</si>
  <si>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</si>
  <si>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</si>
  <si>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</si>
  <si>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</si>
  <si>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</si>
  <si>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</si>
  <si>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</si>
  <si>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</si>
  <si>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</si>
  <si>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</si>
  <si>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</si>
  <si>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</si>
  <si>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</si>
  <si>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</si>
  <si>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</si>
  <si>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</si>
  <si>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</si>
  <si>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</si>
  <si>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</si>
  <si>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</si>
  <si>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</si>
  <si>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</si>
  <si>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</si>
  <si>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</si>
  <si>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</si>
  <si>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</si>
  <si>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</si>
  <si>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</si>
  <si>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</si>
  <si>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</si>
  <si>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</si>
  <si>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</si>
  <si>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</si>
  <si>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</si>
  <si>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</si>
  <si>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</si>
  <si>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</si>
  <si>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</si>
  <si>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</si>
  <si>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</si>
  <si>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</si>
  <si>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</si>
  <si>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</si>
  <si>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</si>
  <si>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</si>
  <si>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</si>
  <si>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</si>
  <si>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</si>
  <si>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</si>
  <si>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</si>
  <si>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</si>
  <si>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</si>
  <si>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</si>
  <si>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</si>
  <si>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</si>
  <si>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</si>
  <si>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</si>
  <si>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</si>
  <si>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</si>
  <si>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</si>
  <si>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</si>
  <si>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</si>
  <si>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</si>
  <si>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</si>
  <si>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</si>
  <si>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</si>
  <si>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</si>
  <si>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</si>
  <si>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</si>
  <si>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</si>
  <si>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</si>
  <si>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</si>
  <si>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</si>
  <si>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</si>
  <si>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</si>
  <si>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</si>
  <si>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</si>
  <si>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</si>
  <si>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</si>
  <si>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</si>
  <si>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</si>
  <si>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</si>
  <si>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</si>
  <si>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</si>
  <si>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</si>
  <si>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</si>
  <si>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</si>
  <si>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</si>
  <si>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</si>
  <si>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</si>
  <si>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</si>
  <si>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</si>
  <si>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</si>
  <si>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</si>
  <si>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</si>
  <si>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</si>
  <si>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</si>
  <si>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</si>
  <si>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</si>
  <si>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</si>
  <si>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</si>
  <si>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</si>
  <si>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</si>
  <si>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</si>
  <si>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</si>
  <si>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</si>
  <si>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</si>
  <si>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</si>
  <si>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</si>
  <si>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</si>
  <si>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</si>
  <si>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</si>
  <si>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</si>
  <si>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</si>
  <si>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</si>
  <si>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</si>
  <si>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</si>
  <si>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</si>
  <si>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</si>
  <si>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</si>
  <si>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</si>
  <si>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</si>
  <si>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</si>
  <si>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</si>
  <si>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</si>
  <si>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</si>
  <si>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</si>
  <si>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</si>
  <si>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</si>
  <si>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</si>
  <si>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</si>
  <si>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</si>
  <si>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</si>
  <si>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</si>
  <si>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</si>
  <si>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</si>
  <si>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</si>
  <si>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</si>
  <si>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</si>
  <si>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</si>
  <si>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</si>
  <si>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</si>
  <si>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</si>
  <si>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</si>
  <si>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</si>
  <si>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</si>
  <si>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</si>
  <si>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</si>
  <si>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</si>
  <si>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</si>
  <si>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</si>
  <si>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</si>
  <si>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</si>
  <si>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</si>
  <si>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</si>
  <si>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</si>
  <si>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</si>
  <si>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</si>
  <si>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</si>
  <si>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</si>
  <si>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</si>
  <si>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</si>
  <si>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</si>
  <si>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</si>
  <si>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</si>
  <si>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</si>
  <si>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</si>
  <si>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</si>
  <si>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</si>
  <si>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</si>
  <si>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</si>
  <si>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</si>
  <si>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</si>
  <si>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</si>
  <si>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</si>
  <si>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</si>
  <si>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</si>
  <si>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</si>
  <si>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</si>
  <si>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</si>
  <si>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</si>
  <si>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</si>
  <si>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</si>
  <si>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</si>
  <si>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</si>
  <si>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</si>
  <si>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</si>
  <si>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</si>
  <si>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</si>
  <si>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</si>
  <si>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</si>
  <si>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</si>
  <si>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</si>
  <si>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</si>
  <si>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</si>
  <si>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</si>
  <si>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</si>
  <si>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</si>
  <si>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</si>
  <si>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</si>
  <si>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</si>
  <si>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</si>
  <si>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</si>
  <si>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</si>
  <si>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</si>
  <si>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</si>
  <si>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</si>
  <si>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</si>
  <si>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</si>
  <si>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</si>
  <si>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</si>
  <si>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</si>
  <si>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</si>
  <si>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</si>
  <si>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</si>
  <si>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</si>
  <si>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</si>
  <si>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</si>
  <si>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</si>
  <si>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</si>
  <si>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</si>
  <si>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</si>
  <si>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</si>
  <si>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</si>
  <si>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</si>
  <si>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</si>
  <si>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</si>
  <si>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</si>
  <si>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</si>
  <si>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</si>
  <si>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</si>
  <si>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</si>
  <si>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</si>
  <si>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</si>
  <si>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</si>
  <si>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</si>
  <si>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</si>
  <si>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</si>
  <si>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</si>
  <si>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</si>
  <si>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</si>
  <si>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</si>
  <si>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</si>
  <si>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</si>
  <si>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</si>
  <si>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</si>
  <si>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</si>
  <si>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</si>
  <si>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</si>
  <si>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</si>
  <si>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</si>
  <si>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</si>
  <si>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</si>
  <si>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</si>
  <si>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</si>
  <si>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</si>
  <si>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</si>
  <si>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</si>
  <si>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</si>
  <si>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</si>
  <si>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</si>
  <si>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</si>
  <si>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</si>
  <si>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</si>
  <si>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</si>
  <si>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</si>
  <si>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</si>
  <si>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</si>
  <si>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</si>
  <si>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</si>
  <si>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</si>
  <si>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</si>
  <si>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</si>
  <si>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</si>
  <si>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</si>
  <si>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</si>
  <si>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</si>
  <si>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</si>
  <si>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</si>
  <si>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</si>
  <si>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</si>
  <si>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</si>
  <si>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</si>
  <si>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</si>
  <si>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</si>
  <si>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</si>
  <si>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</si>
  <si>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</si>
  <si>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</si>
  <si>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</si>
  <si>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</si>
  <si>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</si>
  <si>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</si>
  <si>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</si>
  <si>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</si>
  <si>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</si>
  <si>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</si>
  <si>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</si>
  <si>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</si>
  <si>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</si>
  <si>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</si>
  <si>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</si>
  <si>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</si>
  <si>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</si>
  <si>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</si>
  <si>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</si>
  <si>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</si>
  <si>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</si>
  <si>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</si>
  <si>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</si>
  <si>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</si>
  <si>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</si>
  <si>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</si>
  <si>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</si>
  <si>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</si>
  <si>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</si>
  <si>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</si>
  <si>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</si>
  <si>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</si>
  <si>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</si>
  <si>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</si>
  <si>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</si>
  <si>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</si>
  <si>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</si>
  <si>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</si>
  <si>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</si>
  <si>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</si>
  <si>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</si>
  <si>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</si>
  <si>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</si>
  <si>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</si>
  <si>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</si>
  <si>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</si>
  <si>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</si>
  <si>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</si>
  <si>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</si>
  <si>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</si>
  <si>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</si>
  <si>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</si>
  <si>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</si>
  <si>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</si>
  <si>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</si>
  <si>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</si>
  <si>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</si>
  <si>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</si>
  <si>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</si>
  <si>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</si>
  <si>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</si>
  <si>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</si>
  <si>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</si>
  <si>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</si>
  <si>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</si>
  <si>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</si>
  <si>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</si>
  <si>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</si>
  <si>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</si>
  <si>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</si>
  <si>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</si>
  <si>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</si>
  <si>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</si>
  <si>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</si>
  <si>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</si>
  <si>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</si>
  <si>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</si>
  <si>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</si>
  <si>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</si>
  <si>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</si>
  <si>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</si>
  <si>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</si>
  <si>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</si>
  <si>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</si>
  <si>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</si>
  <si>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</si>
  <si>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</si>
  <si>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</si>
  <si>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</si>
  <si>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</si>
  <si>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</si>
  <si>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</si>
  <si>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</si>
  <si>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</si>
  <si>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</si>
  <si>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</si>
  <si>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</si>
  <si>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</si>
  <si>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</si>
  <si>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</si>
  <si>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</si>
  <si>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</si>
  <si>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</si>
  <si>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</si>
  <si>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</si>
  <si>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</si>
  <si>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</si>
  <si>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</si>
  <si>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</si>
  <si>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</si>
  <si>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</si>
  <si>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</si>
  <si>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</si>
  <si>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</si>
  <si>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</si>
  <si>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</si>
  <si>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</si>
  <si>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</si>
  <si>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</si>
  <si>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</si>
  <si>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</si>
  <si>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</si>
  <si>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</si>
  <si>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</si>
  <si>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</si>
  <si>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</si>
  <si>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</si>
  <si>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</si>
  <si>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</si>
  <si>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</si>
  <si>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</si>
  <si>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</si>
  <si>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</si>
  <si>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</si>
  <si>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</si>
  <si>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</si>
  <si>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</si>
  <si>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</si>
  <si>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</si>
  <si>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</si>
  <si>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</si>
  <si>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</si>
  <si>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</si>
  <si>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</si>
  <si>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</si>
  <si>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</si>
  <si>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</si>
  <si>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</si>
  <si>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</si>
  <si>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</si>
  <si>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</si>
  <si>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</si>
  <si>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</si>
  <si>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</si>
  <si>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</si>
  <si>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</si>
  <si>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</si>
  <si>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</si>
  <si>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</si>
  <si>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</si>
  <si>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</si>
  <si>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</si>
  <si>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</si>
  <si>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</si>
  <si>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</si>
  <si>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</si>
  <si>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</si>
  <si>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</si>
  <si>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</si>
  <si>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</si>
  <si>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</si>
  <si>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</si>
  <si>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</si>
  <si>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</si>
  <si>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</si>
  <si>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</si>
  <si>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</si>
  <si>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</si>
  <si>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</si>
  <si>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</si>
  <si>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</si>
  <si>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</si>
  <si>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</si>
  <si>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</si>
  <si>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</si>
  <si>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</si>
  <si>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</si>
  <si>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</si>
  <si>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</si>
  <si>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</si>
  <si>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</si>
  <si>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</si>
  <si>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</si>
  <si>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</si>
  <si>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</si>
  <si>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</si>
  <si>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</si>
  <si>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</si>
  <si>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</si>
  <si>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</si>
  <si>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</si>
  <si>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</si>
  <si>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</si>
  <si>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</si>
  <si>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</si>
  <si>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</si>
  <si>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</si>
  <si>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</si>
  <si>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</si>
  <si>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</si>
  <si>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</si>
  <si>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</si>
  <si>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</si>
  <si>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</si>
  <si>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</si>
  <si>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</si>
  <si>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</si>
  <si>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</si>
  <si>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</si>
  <si>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</si>
  <si>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</si>
  <si>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</si>
  <si>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</si>
  <si>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</si>
  <si>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</si>
  <si>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</si>
  <si>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</si>
  <si>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</si>
  <si>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</si>
  <si>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</si>
  <si>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</si>
  <si>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</si>
  <si>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</si>
  <si>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</si>
  <si>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</si>
  <si>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</si>
  <si>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</si>
  <si>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</si>
  <si>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</si>
  <si>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</si>
  <si>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</si>
  <si>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</si>
  <si>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</si>
  <si>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</si>
  <si>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</si>
  <si>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</si>
  <si>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</si>
  <si>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</si>
  <si>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</si>
  <si>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</si>
  <si>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</si>
  <si>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</si>
  <si>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</si>
  <si>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</si>
  <si>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</si>
  <si>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</si>
  <si>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</si>
  <si>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</si>
  <si>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</si>
  <si>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</si>
  <si>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</si>
  <si>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</si>
  <si>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</si>
  <si>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</si>
  <si>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</si>
  <si>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</si>
  <si>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</si>
  <si>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</si>
  <si>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</si>
  <si>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</si>
  <si>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</si>
  <si>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</si>
  <si>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</si>
  <si>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</si>
  <si>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</si>
  <si>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</si>
  <si>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</si>
  <si>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</si>
  <si>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</si>
  <si>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</si>
  <si>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</si>
  <si>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</si>
  <si>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</si>
  <si>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</si>
  <si>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</si>
  <si>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</si>
  <si>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</si>
  <si>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</si>
  <si>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</si>
  <si>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</si>
  <si>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</si>
  <si>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</si>
  <si>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</si>
  <si>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</si>
  <si>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</si>
  <si>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</si>
  <si>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</si>
  <si>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</si>
  <si>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</si>
  <si>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</si>
  <si>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</si>
  <si>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</si>
  <si>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</si>
  <si>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</si>
  <si>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</si>
  <si>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</si>
  <si>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</si>
  <si>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</si>
  <si>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</si>
  <si>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</si>
  <si>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</si>
  <si>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</si>
  <si>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</si>
  <si>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</si>
  <si>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</si>
  <si>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</si>
  <si>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</si>
  <si>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</si>
  <si>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</si>
  <si>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</si>
  <si>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</si>
  <si>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</si>
  <si>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</si>
  <si>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</si>
  <si>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</si>
  <si>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</si>
  <si>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</si>
  <si>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</si>
  <si>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</si>
  <si>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</si>
  <si>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</si>
  <si>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</si>
  <si>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</si>
  <si>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</si>
  <si>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</si>
  <si>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</si>
  <si>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</si>
  <si>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</si>
  <si>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</si>
  <si>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</si>
  <si>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</si>
  <si>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</si>
  <si>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</si>
  <si>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</si>
  <si>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</si>
  <si>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</si>
  <si>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</si>
  <si>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</si>
  <si>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</si>
  <si>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</si>
  <si>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</si>
  <si>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</si>
  <si>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</si>
  <si>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</si>
  <si>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</si>
  <si>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</si>
  <si>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</si>
  <si>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</si>
  <si>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</si>
  <si>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</si>
  <si>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</si>
  <si>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</si>
  <si>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</si>
  <si>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</si>
  <si>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</si>
  <si>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</si>
  <si>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</si>
  <si>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</si>
  <si>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</si>
  <si>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</si>
  <si>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</si>
  <si>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</si>
  <si>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</si>
  <si>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</si>
  <si>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</si>
  <si>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</si>
  <si>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</si>
  <si>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</si>
  <si>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</si>
  <si>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</si>
  <si>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</si>
  <si>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</si>
  <si>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</si>
  <si>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</si>
  <si>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</si>
  <si>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</si>
  <si>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</si>
  <si>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</si>
  <si>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</si>
  <si>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</si>
  <si>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</si>
  <si>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</si>
  <si>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</si>
  <si>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</si>
  <si>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</si>
  <si>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</si>
  <si>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</si>
  <si>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</si>
  <si>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</si>
  <si>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</si>
  <si>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</si>
  <si>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</si>
  <si>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</si>
  <si>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</si>
  <si>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</si>
  <si>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</si>
  <si>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</si>
  <si>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</si>
  <si>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</si>
  <si>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</si>
  <si>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</si>
  <si>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</si>
  <si>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</si>
  <si>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</si>
  <si>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</si>
  <si>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</si>
  <si>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</si>
  <si>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</si>
  <si>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</si>
  <si>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</si>
  <si>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</si>
  <si>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</si>
  <si>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</si>
  <si>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</si>
  <si>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</si>
  <si>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</si>
  <si>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</si>
  <si>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</si>
  <si>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</si>
  <si>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</si>
  <si>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</si>
  <si>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</si>
  <si>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</si>
  <si>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</si>
  <si>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</si>
  <si>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</si>
  <si>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</si>
  <si>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</si>
  <si>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</si>
  <si>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</si>
  <si>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</si>
  <si>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</si>
  <si>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</si>
  <si>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</si>
  <si>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</si>
  <si>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</si>
  <si>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</si>
  <si>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</si>
  <si>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</si>
  <si>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</si>
  <si>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</si>
  <si>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</si>
  <si>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</si>
  <si>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</si>
  <si>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</si>
  <si>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</si>
  <si>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</si>
  <si>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</si>
  <si>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</si>
  <si>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</si>
  <si>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</si>
  <si>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</si>
  <si>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</si>
  <si>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</si>
  <si>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</si>
  <si>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</si>
  <si>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</si>
  <si>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</si>
  <si>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</si>
  <si>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</si>
  <si>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</si>
  <si>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</si>
  <si>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</si>
  <si>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</si>
  <si>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</si>
  <si>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</si>
  <si>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</si>
  <si>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</si>
  <si>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</si>
  <si>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</si>
  <si>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</si>
  <si>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</si>
  <si>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</si>
  <si>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</si>
  <si>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</si>
  <si>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</si>
  <si>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</si>
  <si>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</si>
  <si>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</si>
  <si>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</si>
  <si>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</si>
  <si>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</si>
  <si>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</si>
  <si>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</si>
  <si>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</si>
  <si>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</si>
  <si>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</si>
  <si>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</si>
  <si>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</si>
  <si>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</si>
  <si>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</si>
  <si>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</si>
  <si>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</si>
  <si>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</si>
  <si>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</si>
  <si>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</si>
  <si>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</si>
  <si>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</si>
  <si>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</si>
  <si>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</si>
  <si>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</si>
  <si>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</si>
  <si>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</si>
  <si>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</si>
  <si>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</si>
  <si>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</si>
  <si>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</si>
  <si>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</si>
  <si>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</si>
  <si>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</si>
  <si>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</si>
  <si>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</si>
  <si>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</si>
  <si>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</si>
  <si>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</si>
  <si>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</si>
  <si>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</si>
  <si>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</si>
  <si>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</si>
  <si>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</si>
  <si>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</si>
  <si>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</si>
  <si>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</si>
  <si>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</si>
  <si>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</si>
  <si>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</si>
  <si>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</si>
  <si>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</si>
  <si>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</si>
  <si>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</si>
  <si>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</si>
  <si>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</si>
  <si>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</si>
  <si>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</si>
  <si>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</si>
  <si>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</si>
  <si>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</si>
  <si>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</si>
  <si>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</si>
  <si>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</si>
  <si>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</si>
  <si>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</si>
  <si>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</si>
  <si>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</si>
  <si>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</si>
  <si>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</si>
  <si>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</si>
  <si>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</si>
  <si>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</si>
  <si>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</si>
  <si>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</si>
  <si>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</si>
  <si>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</si>
  <si>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</si>
  <si>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</si>
  <si>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</si>
  <si>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</si>
  <si>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</si>
  <si>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</si>
  <si>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</si>
  <si>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</si>
  <si>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</si>
  <si>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</si>
  <si>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</si>
  <si>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</si>
  <si>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</si>
  <si>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</si>
  <si>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</si>
  <si>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</si>
  <si>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</si>
  <si>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</si>
  <si>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</si>
  <si>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</si>
  <si>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</si>
  <si>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</si>
  <si>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</si>
  <si>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</si>
  <si>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</si>
  <si>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</si>
  <si>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</si>
  <si>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</si>
  <si>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</si>
  <si>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</si>
  <si>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</si>
  <si>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</si>
  <si>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</si>
  <si>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</si>
  <si>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</si>
  <si>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</si>
  <si>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</si>
  <si>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</si>
  <si>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</si>
  <si>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</si>
  <si>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</si>
  <si>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</si>
  <si>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</si>
  <si>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</si>
  <si>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</si>
  <si>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</si>
  <si>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</si>
  <si>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</si>
  <si>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</si>
  <si>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</si>
  <si>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</si>
  <si>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</si>
  <si>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</si>
  <si>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</si>
  <si>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</si>
  <si>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</si>
  <si>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</si>
  <si>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</si>
  <si>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</si>
  <si>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</si>
  <si>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</si>
  <si>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</si>
  <si>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</si>
  <si>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</si>
  <si>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</si>
  <si>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</si>
  <si>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</si>
  <si>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</si>
  <si>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</si>
  <si>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</si>
  <si>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</si>
  <si>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</si>
  <si>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</si>
  <si>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</si>
  <si>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</si>
  <si>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</si>
  <si>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</si>
  <si>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</si>
  <si>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</si>
  <si>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</si>
  <si>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</si>
  <si>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</si>
  <si>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</si>
  <si>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</si>
  <si>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</si>
  <si>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</si>
  <si>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</si>
  <si>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</si>
  <si>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</si>
  <si>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</si>
  <si>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</si>
  <si>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</si>
  <si>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</si>
  <si>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</si>
  <si>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</si>
  <si>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</si>
  <si>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</si>
  <si>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</si>
  <si>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</si>
  <si>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</si>
  <si>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</si>
  <si>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</si>
  <si>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</si>
  <si>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</si>
  <si>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</si>
  <si>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</si>
  <si>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</si>
  <si>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</si>
  <si>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</si>
  <si>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</si>
  <si>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</si>
  <si>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</si>
  <si>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</si>
  <si>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</si>
  <si>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</si>
  <si>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</si>
  <si>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</si>
  <si>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</si>
  <si>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</si>
  <si>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</si>
  <si>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</si>
  <si>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</si>
  <si>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</si>
  <si>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</si>
  <si>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</si>
  <si>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</si>
  <si>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</si>
  <si>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</si>
  <si>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</si>
  <si>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</si>
  <si>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</si>
  <si>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</si>
  <si>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</si>
  <si>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</si>
  <si>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</si>
  <si>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</si>
  <si>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</si>
  <si>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</si>
  <si>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</si>
  <si>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</si>
  <si>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</si>
  <si>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</si>
  <si>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</si>
  <si>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</si>
  <si>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</si>
  <si>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</si>
  <si>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</si>
  <si>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</si>
  <si>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</si>
  <si>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</si>
  <si>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</si>
  <si>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</si>
  <si>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</si>
  <si>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</si>
  <si>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</si>
  <si>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</si>
  <si>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</si>
  <si>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</si>
  <si>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</si>
  <si>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</si>
  <si>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</si>
  <si>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</si>
  <si>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</si>
  <si>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</si>
  <si>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</si>
  <si>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</si>
  <si>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</si>
  <si>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</si>
  <si>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</si>
  <si>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</si>
  <si>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</si>
  <si>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</si>
  <si>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</si>
  <si>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</si>
  <si>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</si>
  <si>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</si>
  <si>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</si>
  <si>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</si>
  <si>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</si>
  <si>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</si>
  <si>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</si>
  <si>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</si>
  <si>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</si>
  <si>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</si>
  <si>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</si>
  <si>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</si>
  <si>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</si>
  <si>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</si>
  <si>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</si>
  <si>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</si>
  <si>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</si>
  <si>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</si>
  <si>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</si>
  <si>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</si>
  <si>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</si>
  <si>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</si>
  <si>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</si>
  <si>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</si>
  <si>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</si>
  <si>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</si>
  <si>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</si>
  <si>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</si>
  <si>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</si>
  <si>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</si>
  <si>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</si>
  <si>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</si>
  <si>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</si>
  <si>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</si>
  <si>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</si>
  <si>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</si>
  <si>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</si>
  <si>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</si>
  <si>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</si>
  <si>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</si>
  <si>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</si>
  <si>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</si>
  <si>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</si>
  <si>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</si>
  <si>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</si>
  <si>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</si>
  <si>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</si>
  <si>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</si>
  <si>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</si>
  <si>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</si>
  <si>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</si>
  <si>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</si>
  <si>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</si>
  <si>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</si>
  <si>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</si>
  <si>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</si>
  <si>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</si>
  <si>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</si>
  <si>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</si>
  <si>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</si>
  <si>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</si>
  <si>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</si>
  <si>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</si>
  <si>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</si>
  <si>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</si>
  <si>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</si>
  <si>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</si>
  <si>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</si>
  <si>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</si>
  <si>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</si>
  <si>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</si>
  <si>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</si>
  <si>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</si>
  <si>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</si>
  <si>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</si>
  <si>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</si>
  <si>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</si>
  <si>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</si>
  <si>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</si>
  <si>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</si>
  <si>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</si>
  <si>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</si>
  <si>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</si>
  <si>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</si>
  <si>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</si>
  <si>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</si>
  <si>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</si>
  <si>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</si>
  <si>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</si>
  <si>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</si>
  <si>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</si>
  <si>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</si>
  <si>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</si>
  <si>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</si>
  <si>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</si>
  <si>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</si>
  <si>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</si>
  <si>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</si>
  <si>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</si>
  <si>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</si>
  <si>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</si>
  <si>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</si>
  <si>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</si>
  <si>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</si>
  <si>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</si>
  <si>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</si>
  <si>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</si>
  <si>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</si>
  <si>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</si>
  <si>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</si>
  <si>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</si>
  <si>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</si>
  <si>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</si>
  <si>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</si>
  <si>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</si>
  <si>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</si>
  <si>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</si>
  <si>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</si>
  <si>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</si>
  <si>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</si>
  <si>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</si>
  <si>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</si>
  <si>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</si>
  <si>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</si>
  <si>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</si>
  <si>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</si>
  <si>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</si>
  <si>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</si>
  <si>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</si>
  <si>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</si>
  <si>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</si>
  <si>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</si>
  <si>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</si>
  <si>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</si>
  <si>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</si>
  <si>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</si>
  <si>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</si>
  <si>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</si>
  <si>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</si>
  <si>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</si>
  <si>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</si>
  <si>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</si>
  <si>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</si>
  <si>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</si>
  <si>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</si>
  <si>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</si>
  <si>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</si>
  <si>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</si>
  <si>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</si>
  <si>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</si>
  <si>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</si>
  <si>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</si>
  <si>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</si>
  <si>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</si>
  <si>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</si>
  <si>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</si>
  <si>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</si>
  <si>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</si>
  <si>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</si>
  <si>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</si>
  <si>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</si>
  <si>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</si>
  <si>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</si>
  <si>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</si>
  <si>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</si>
  <si>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</si>
  <si>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</si>
  <si>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</si>
  <si>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</si>
  <si>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</si>
  <si>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</si>
  <si>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</si>
  <si>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</si>
  <si>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</si>
  <si>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</si>
  <si>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</si>
  <si>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</si>
  <si>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</si>
  <si>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</si>
  <si>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</si>
  <si>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</si>
  <si>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</si>
  <si>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</si>
  <si>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</si>
  <si>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</si>
  <si>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</si>
  <si>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</si>
  <si>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</si>
  <si>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</si>
  <si>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</si>
  <si>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</si>
  <si>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</si>
  <si>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</si>
  <si>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</si>
  <si>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</si>
  <si>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</si>
  <si>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</si>
  <si>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</si>
  <si>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</si>
  <si>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</si>
  <si>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</si>
  <si>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</si>
  <si>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</si>
  <si>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</si>
  <si>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</si>
  <si>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</si>
  <si>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</si>
  <si>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</si>
  <si>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</si>
  <si>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</si>
  <si>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</si>
  <si>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</si>
  <si>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</si>
  <si>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</si>
  <si>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</si>
  <si>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</si>
  <si>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</si>
  <si>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</si>
  <si>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</si>
  <si>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</si>
  <si>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</si>
  <si>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</si>
  <si>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</si>
  <si>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</si>
  <si>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</si>
  <si>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</si>
  <si>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</si>
  <si>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</si>
  <si>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</si>
  <si>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</si>
  <si>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</si>
  <si>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</si>
  <si>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</si>
  <si>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</si>
  <si>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</si>
  <si>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</si>
  <si>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</si>
  <si>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</si>
  <si>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</si>
  <si>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</si>
  <si>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</si>
  <si>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</si>
  <si>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</si>
  <si>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</si>
  <si>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</si>
  <si>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</si>
  <si>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</si>
  <si>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</si>
  <si>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</si>
  <si>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</si>
  <si>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</si>
  <si>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</si>
  <si>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</si>
  <si>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</si>
  <si>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</si>
  <si>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</si>
  <si>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</si>
  <si>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</si>
  <si>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</si>
  <si>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</si>
  <si>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</si>
  <si>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</si>
  <si>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</si>
  <si>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</si>
  <si>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</si>
  <si>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</si>
  <si>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</si>
  <si>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</si>
  <si>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</si>
  <si>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</si>
  <si>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</si>
  <si>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</si>
  <si>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</si>
  <si>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</si>
  <si>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</si>
  <si>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</si>
  <si>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</si>
  <si>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</si>
  <si>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</si>
  <si>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</si>
  <si>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</si>
  <si>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</si>
  <si>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</si>
  <si>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</si>
  <si>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</si>
  <si>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</si>
  <si>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</si>
  <si>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</si>
  <si>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</si>
  <si>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</si>
  <si>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</si>
  <si>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</si>
  <si>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</si>
  <si>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</si>
  <si>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</si>
  <si>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</si>
  <si>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</si>
  <si>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</si>
  <si>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</si>
  <si>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</si>
  <si>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</si>
  <si>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</si>
  <si>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</si>
  <si>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</si>
  <si>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</si>
  <si>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</si>
  <si>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</si>
  <si>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</si>
  <si>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</si>
  <si>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</si>
  <si>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</si>
  <si>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</si>
  <si>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</si>
  <si>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</si>
  <si>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</si>
  <si>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</si>
  <si>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</si>
  <si>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</si>
  <si>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</si>
  <si>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</si>
  <si>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</si>
  <si>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</si>
  <si>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</si>
  <si>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</si>
  <si>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</si>
  <si>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</si>
  <si>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</si>
  <si>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</si>
  <si>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</si>
  <si>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</si>
  <si>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</si>
  <si>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</si>
  <si>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</si>
  <si>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</si>
  <si>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</si>
  <si>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</si>
  <si>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</si>
  <si>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</si>
  <si>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</si>
  <si>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</si>
  <si>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</si>
  <si>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</si>
  <si>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</si>
  <si>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</si>
  <si>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</si>
  <si>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</si>
  <si>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</si>
  <si>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</si>
  <si>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</si>
  <si>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</si>
  <si>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</si>
  <si>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</si>
  <si>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</si>
  <si>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</si>
  <si>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</si>
  <si>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</si>
  <si>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</si>
  <si>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</si>
  <si>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</si>
  <si>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</si>
  <si>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</si>
  <si>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</si>
  <si>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</si>
  <si>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</si>
  <si>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</si>
  <si>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</si>
  <si>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</si>
  <si>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</si>
  <si>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</si>
  <si>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</si>
  <si>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</si>
  <si>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</si>
  <si>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</si>
  <si>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</si>
  <si>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</si>
  <si>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</si>
  <si>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</si>
  <si>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</si>
  <si>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</si>
  <si>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</si>
  <si>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</si>
  <si>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</si>
  <si>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</si>
  <si>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</si>
  <si>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</si>
  <si>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</si>
  <si>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</si>
  <si>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</si>
  <si>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</si>
  <si>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</si>
  <si>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</si>
  <si>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</si>
  <si>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</si>
  <si>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</si>
  <si>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</si>
  <si>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</si>
  <si>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</si>
  <si>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</si>
  <si>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</si>
  <si>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</si>
  <si>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</si>
  <si>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</si>
  <si>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</si>
  <si>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</si>
  <si>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</si>
  <si>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</si>
  <si>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</si>
  <si>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</si>
  <si>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</si>
  <si>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</si>
  <si>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</si>
  <si>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</si>
  <si>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</si>
  <si>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</si>
  <si>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</si>
  <si>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</si>
  <si>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</si>
  <si>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</si>
  <si>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</si>
  <si>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</si>
  <si>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</si>
  <si>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</si>
  <si>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</si>
  <si>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</si>
  <si>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</si>
  <si>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</si>
  <si>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</si>
  <si>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</si>
  <si>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</si>
  <si>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</si>
  <si>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</si>
  <si>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</si>
  <si>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</si>
  <si>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</si>
  <si>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</si>
  <si>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</si>
  <si>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</si>
  <si>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</si>
  <si>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</si>
  <si>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</si>
  <si>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</si>
  <si>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</si>
  <si>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</si>
  <si>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</si>
  <si>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</si>
  <si>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</si>
  <si>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</si>
  <si>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</si>
  <si>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</si>
  <si>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</si>
  <si>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</si>
  <si>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</si>
  <si>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</si>
  <si>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</si>
  <si>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</si>
  <si>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</si>
  <si>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</si>
  <si>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</si>
  <si>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</si>
  <si>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</si>
  <si>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</si>
  <si>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</si>
  <si>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</si>
  <si>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</si>
  <si>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</si>
  <si>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</si>
  <si>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</si>
  <si>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</si>
  <si>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</si>
  <si>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</si>
  <si>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</si>
  <si>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</si>
  <si>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</si>
  <si>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</si>
  <si>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</si>
  <si>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</si>
  <si>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</si>
  <si>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</si>
  <si>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</si>
  <si>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</si>
  <si>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</si>
  <si>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</si>
  <si>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</si>
  <si>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</si>
  <si>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</si>
  <si>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</si>
  <si>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</si>
  <si>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</si>
  <si>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</si>
  <si>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</si>
  <si>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</si>
  <si>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</si>
  <si>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</si>
  <si>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</si>
  <si>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</si>
  <si>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</si>
  <si>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</si>
  <si>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</si>
  <si>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</si>
  <si>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</si>
  <si>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</si>
  <si>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</si>
  <si>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</si>
  <si>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</si>
  <si>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</si>
  <si>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</si>
  <si>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</si>
  <si>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</si>
  <si>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</si>
  <si>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</si>
  <si>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</si>
  <si>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</si>
  <si>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</si>
  <si>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</si>
  <si>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</si>
  <si>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</si>
  <si>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</si>
  <si>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</si>
  <si>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</si>
  <si>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</si>
  <si>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</si>
  <si>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</si>
  <si>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</si>
  <si>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</si>
  <si>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</si>
  <si>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</si>
  <si>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</si>
  <si>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</si>
  <si>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</si>
  <si>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</si>
  <si>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</si>
  <si>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</si>
  <si>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</si>
  <si>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</si>
  <si>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</si>
  <si>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</si>
  <si>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</si>
  <si>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</si>
  <si>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</si>
  <si>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</si>
  <si>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</si>
  <si>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</si>
  <si>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</si>
  <si>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</si>
  <si>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</si>
  <si>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</si>
  <si>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</si>
  <si>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</si>
  <si>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</si>
  <si>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</si>
  <si>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</si>
  <si>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</si>
  <si>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</si>
  <si>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</si>
  <si>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</si>
  <si>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</si>
  <si>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</si>
  <si>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</si>
  <si>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</si>
  <si>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</si>
  <si>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</si>
  <si>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</si>
  <si>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</si>
  <si>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</si>
  <si>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</si>
  <si>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</si>
  <si>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</si>
  <si>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</si>
  <si>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</si>
  <si>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</si>
  <si>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</si>
  <si>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</si>
  <si>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</si>
  <si>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</si>
  <si>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</si>
  <si>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</si>
  <si>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</si>
  <si>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</si>
  <si>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</si>
  <si>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</si>
  <si>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</si>
  <si>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</si>
  <si>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</si>
  <si>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</si>
  <si>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</si>
  <si>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</si>
  <si>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</si>
  <si>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</si>
  <si>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</si>
  <si>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</si>
  <si>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</si>
  <si>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</si>
  <si>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</si>
  <si>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</si>
  <si>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</si>
  <si>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</si>
  <si>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</si>
  <si>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</si>
  <si>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</si>
  <si>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</si>
  <si>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</si>
  <si>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</si>
  <si>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</si>
  <si>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</si>
  <si>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</si>
  <si>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</si>
  <si>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</si>
  <si>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</si>
  <si>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</si>
  <si>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</si>
  <si>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</si>
  <si>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</si>
  <si>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</si>
  <si>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</si>
  <si>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</si>
  <si>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</si>
  <si>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</si>
  <si>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</si>
  <si>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</si>
  <si>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</si>
  <si>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</si>
  <si>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</si>
  <si>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</si>
  <si>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</si>
  <si>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</si>
  <si>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</si>
  <si>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</si>
  <si>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</si>
  <si>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</si>
  <si>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</si>
  <si>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</si>
  <si>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</si>
  <si>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</si>
  <si>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</si>
  <si>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</si>
  <si>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</si>
  <si>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</si>
  <si>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</si>
  <si>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</si>
  <si>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</si>
  <si>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</si>
  <si>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</si>
  <si>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</si>
  <si>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</si>
  <si>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</si>
  <si>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</si>
  <si>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</si>
  <si>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</si>
  <si>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</si>
  <si>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</si>
  <si>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</si>
  <si>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</si>
  <si>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</si>
  <si>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</si>
  <si>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</si>
  <si>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</si>
  <si>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</si>
  <si>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</si>
  <si>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</si>
  <si>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</si>
  <si>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</si>
  <si>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</si>
  <si>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</si>
  <si>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</si>
  <si>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</si>
  <si>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</si>
  <si>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</si>
  <si>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</si>
  <si>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</si>
  <si>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</si>
  <si>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</si>
  <si>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</si>
  <si>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</si>
  <si>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</si>
  <si>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</si>
  <si>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</si>
  <si>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</si>
  <si>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</si>
  <si>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</si>
  <si>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</si>
  <si>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</si>
  <si>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</si>
  <si>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</si>
  <si>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</si>
  <si>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</si>
  <si>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</si>
  <si>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</si>
  <si>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</si>
  <si>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</si>
  <si>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</si>
  <si>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</si>
  <si>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</si>
  <si>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</si>
  <si>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</si>
  <si>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</si>
  <si>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</si>
  <si>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</si>
  <si>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</si>
  <si>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</si>
  <si>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</si>
  <si>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</si>
  <si>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</si>
  <si>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</si>
  <si>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</si>
  <si>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</si>
  <si>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</si>
  <si>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</si>
  <si>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</si>
  <si>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</si>
  <si>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</si>
  <si>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</si>
  <si>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</si>
  <si>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</si>
  <si>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</si>
  <si>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</si>
  <si>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</si>
  <si>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</si>
  <si>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</si>
  <si>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</si>
  <si>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</si>
  <si>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</si>
  <si>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</si>
  <si>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</si>
  <si>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</si>
  <si>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</si>
  <si>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</si>
  <si>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</si>
  <si>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</si>
  <si>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</si>
  <si>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</si>
  <si>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</si>
  <si>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</si>
  <si>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</si>
  <si>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</si>
  <si>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</si>
  <si>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</si>
  <si>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</si>
  <si>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</si>
  <si>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</si>
  <si>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</si>
  <si>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</si>
  <si>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</si>
  <si>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</si>
  <si>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</si>
  <si>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</si>
  <si>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</si>
  <si>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</si>
  <si>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</si>
  <si>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</si>
  <si>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</si>
  <si>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</si>
  <si>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</si>
  <si>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</si>
  <si>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</si>
  <si>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</si>
  <si>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</si>
  <si>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</si>
  <si>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</si>
  <si>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</si>
  <si>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</si>
  <si>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</si>
  <si>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</si>
  <si>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</si>
  <si>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</si>
  <si>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</si>
  <si>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</si>
  <si>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</si>
  <si>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</si>
  <si>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</si>
  <si>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</si>
  <si>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</si>
  <si>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</si>
  <si>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</si>
  <si>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</si>
  <si>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</si>
  <si>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</si>
  <si>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</si>
  <si>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</si>
  <si>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</si>
  <si>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</si>
  <si>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</si>
  <si>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</si>
  <si>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</si>
  <si>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</si>
  <si>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</si>
  <si>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</si>
  <si>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</si>
  <si>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</si>
  <si>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</si>
  <si>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</si>
  <si>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</si>
  <si>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</si>
  <si>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</si>
  <si>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</si>
  <si>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</si>
  <si>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</si>
  <si>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</si>
  <si>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</si>
  <si>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</si>
  <si>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</si>
  <si>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</si>
  <si>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</si>
  <si>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</si>
  <si>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</si>
  <si>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</si>
  <si>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</si>
  <si>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</si>
  <si>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</si>
  <si>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</si>
  <si>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</si>
  <si>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</si>
  <si>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</si>
  <si>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</si>
  <si>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</si>
  <si>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</si>
  <si>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</si>
  <si>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</si>
  <si>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</si>
  <si>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</si>
  <si>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</si>
  <si>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</si>
  <si>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</si>
  <si>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</si>
  <si>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</si>
  <si>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</si>
  <si>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</si>
  <si>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</si>
  <si>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</si>
  <si>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</si>
  <si>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</si>
  <si>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</si>
  <si>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</si>
  <si>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</si>
  <si>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</si>
  <si>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</si>
  <si>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</si>
  <si>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</si>
  <si>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</si>
  <si>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</si>
  <si>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</si>
  <si>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</si>
  <si>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</si>
  <si>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</si>
  <si>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</si>
  <si>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</si>
  <si>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</si>
  <si>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</si>
  <si>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</si>
  <si>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</si>
  <si>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</si>
  <si>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</si>
  <si>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</si>
  <si>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</si>
  <si>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</si>
  <si>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</si>
  <si>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</si>
  <si>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</si>
  <si>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</si>
  <si>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</si>
  <si>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</si>
  <si>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</si>
  <si>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</si>
  <si>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</si>
  <si>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</si>
  <si>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</si>
  <si>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</si>
  <si>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</si>
  <si>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</si>
  <si>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</si>
  <si>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</si>
  <si>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</si>
  <si>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</si>
  <si>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</si>
  <si>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</si>
  <si>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</si>
  <si>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</si>
  <si>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</si>
  <si>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</si>
  <si>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</si>
  <si>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</si>
  <si>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</si>
  <si>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</si>
  <si>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</si>
  <si>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</si>
  <si>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</si>
  <si>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</si>
  <si>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</si>
  <si>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</si>
  <si>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</si>
  <si>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</si>
  <si>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</si>
  <si>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</si>
  <si>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</si>
  <si>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</si>
  <si>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</si>
  <si>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</si>
  <si>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</si>
  <si>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</si>
  <si>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</si>
  <si>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</si>
  <si>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</si>
  <si>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</si>
  <si>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</si>
  <si>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</si>
  <si>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</si>
  <si>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</si>
  <si>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</si>
  <si>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</si>
  <si>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</si>
  <si>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</si>
  <si>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</si>
  <si>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</si>
  <si>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</si>
  <si>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</si>
  <si>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</si>
  <si>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</si>
  <si>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</si>
  <si>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</si>
  <si>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</si>
  <si>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</si>
  <si>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</si>
  <si>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</si>
  <si>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</si>
  <si>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</si>
  <si>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</si>
  <si>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</si>
  <si>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</si>
  <si>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</si>
  <si>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</si>
  <si>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</si>
  <si>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</si>
  <si>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</si>
  <si>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</si>
  <si>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</si>
  <si>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</si>
  <si>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</si>
  <si>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</si>
  <si>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</si>
  <si>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</si>
  <si>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</si>
  <si>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</si>
  <si>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</si>
  <si>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</si>
  <si>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</si>
  <si>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</si>
  <si>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</si>
  <si>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</si>
  <si>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</si>
  <si>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</si>
  <si>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</si>
  <si>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</si>
  <si>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</si>
  <si>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</si>
  <si>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</si>
  <si>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</si>
  <si>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</si>
  <si>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</si>
  <si>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</si>
  <si>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</si>
  <si>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</si>
  <si>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</si>
  <si>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</si>
  <si>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</si>
  <si>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</si>
  <si>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</si>
  <si>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</si>
  <si>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</si>
  <si>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</si>
  <si>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</si>
  <si>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</si>
  <si>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</si>
  <si>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</si>
  <si>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</si>
  <si>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</si>
  <si>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</si>
  <si>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</si>
  <si>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</si>
  <si>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</si>
  <si>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</si>
  <si>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</si>
  <si>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</si>
  <si>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</si>
  <si>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</si>
  <si>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</si>
  <si>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</si>
  <si>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</si>
  <si>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</si>
  <si>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</si>
  <si>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</si>
  <si>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</si>
  <si>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</si>
  <si>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</si>
  <si>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</si>
  <si>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</si>
  <si>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</si>
  <si>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</si>
  <si>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</si>
  <si>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</si>
  <si>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</si>
  <si>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</si>
  <si>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</si>
  <si>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</si>
  <si>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</si>
  <si>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</si>
  <si>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</si>
  <si>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</si>
  <si>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</si>
  <si>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</si>
  <si>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</si>
  <si>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</si>
  <si>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</si>
  <si>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</si>
  <si>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</si>
  <si>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</si>
  <si>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</si>
  <si>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</si>
  <si>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</si>
  <si>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</si>
  <si>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</si>
  <si>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</si>
  <si>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</si>
  <si>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</si>
  <si>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</si>
  <si>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</si>
  <si>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</si>
  <si>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</si>
  <si>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</si>
  <si>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</si>
  <si>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</si>
  <si>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</si>
  <si>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</si>
  <si>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</si>
  <si>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</si>
  <si>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</si>
  <si>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</si>
  <si>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</si>
  <si>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</si>
  <si>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</si>
  <si>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</si>
  <si>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</si>
  <si>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</si>
  <si>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</si>
  <si>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</si>
  <si>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</si>
  <si>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</si>
  <si>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</si>
  <si>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</si>
  <si>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</si>
  <si>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</si>
  <si>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</si>
  <si>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</si>
  <si>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</si>
  <si>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</si>
  <si>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</si>
  <si>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</si>
  <si>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</si>
  <si>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</si>
  <si>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</si>
  <si>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</si>
  <si>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</si>
  <si>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</si>
  <si>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</si>
  <si>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</si>
  <si>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</si>
  <si>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</si>
  <si>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</si>
  <si>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</si>
  <si>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</si>
  <si>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</si>
  <si>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</si>
  <si>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</si>
  <si>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</si>
  <si>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</si>
  <si>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</si>
  <si>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</si>
  <si>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</si>
  <si>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</si>
  <si>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</si>
  <si>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</si>
  <si>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</si>
  <si>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</si>
  <si>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</si>
  <si>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</si>
  <si>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</si>
  <si>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</si>
  <si>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</si>
  <si>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</si>
  <si>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</si>
  <si>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</si>
  <si>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</si>
  <si>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</si>
  <si>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</si>
  <si>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</si>
  <si>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</si>
  <si>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</si>
  <si>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</si>
  <si>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</si>
  <si>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</si>
  <si>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</si>
  <si>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</si>
  <si>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</si>
  <si>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</si>
  <si>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</si>
  <si>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</si>
  <si>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</si>
  <si>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</si>
  <si>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</si>
  <si>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</si>
  <si>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</si>
  <si>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</si>
  <si>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</si>
  <si>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</si>
  <si>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</si>
  <si>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</si>
  <si>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</si>
  <si>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</si>
  <si>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</si>
  <si>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</si>
  <si>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</si>
  <si>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</si>
  <si>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</si>
  <si>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</si>
  <si>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</si>
  <si>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</si>
  <si>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</si>
  <si>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</si>
  <si>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</si>
  <si>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</si>
  <si>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</si>
  <si>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</si>
  <si>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</si>
  <si>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</si>
  <si>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</si>
  <si>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</si>
  <si>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</si>
  <si>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</si>
  <si>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</si>
  <si>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</si>
  <si>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</si>
  <si>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</si>
  <si>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</si>
  <si>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</si>
  <si>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</si>
  <si>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</si>
  <si>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</si>
  <si>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</si>
  <si>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</si>
  <si>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</si>
  <si>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</si>
  <si>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</si>
  <si>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</si>
  <si>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</si>
  <si>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</si>
  <si>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</si>
  <si>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</si>
  <si>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</si>
  <si>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</si>
  <si>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</si>
  <si>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</si>
  <si>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</si>
  <si>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</si>
  <si>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</si>
  <si>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</si>
  <si>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</si>
  <si>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</si>
  <si>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</si>
  <si>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</si>
  <si>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</si>
  <si>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</si>
  <si>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</si>
  <si>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</si>
  <si>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</si>
  <si>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</si>
  <si>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</si>
  <si>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</si>
  <si>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</si>
  <si>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</si>
  <si>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</si>
  <si>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</si>
  <si>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</si>
  <si>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</si>
  <si>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</si>
  <si>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</si>
  <si>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</si>
  <si>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</si>
  <si>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</si>
  <si>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</si>
  <si>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</si>
  <si>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</si>
  <si>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</si>
  <si>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</si>
  <si>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</si>
  <si>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</si>
  <si>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</si>
  <si>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</si>
  <si>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</si>
  <si>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</si>
  <si>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</si>
  <si>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</si>
  <si>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</si>
  <si>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</si>
  <si>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</si>
  <si>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</si>
  <si>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</si>
  <si>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</si>
  <si>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</si>
  <si>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</si>
  <si>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</si>
  <si>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</si>
  <si>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</si>
  <si>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</si>
  <si>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</si>
  <si>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</si>
  <si>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</si>
  <si>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</si>
  <si>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</si>
  <si>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</si>
  <si>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</si>
  <si>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</si>
  <si>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</si>
  <si>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</si>
  <si>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</si>
  <si>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</si>
  <si>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</si>
  <si>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</si>
  <si>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</si>
  <si>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</si>
  <si>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</si>
  <si>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</si>
  <si>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</si>
  <si>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</si>
  <si>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</si>
  <si>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</si>
  <si>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</si>
  <si>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</si>
  <si>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</si>
  <si>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</si>
  <si>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</si>
  <si>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</si>
  <si>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</si>
  <si>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</si>
  <si>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</si>
  <si>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</si>
  <si>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</si>
  <si>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</si>
  <si>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</si>
  <si>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</si>
  <si>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</si>
  <si>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</si>
  <si>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</si>
  <si>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</si>
  <si>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</si>
  <si>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</si>
  <si>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</si>
  <si>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</si>
  <si>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</si>
  <si>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</si>
  <si>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</si>
  <si>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</si>
  <si>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</si>
  <si>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</si>
  <si>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</si>
  <si>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</si>
  <si>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</si>
  <si>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</si>
  <si>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</si>
  <si>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</si>
  <si>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</si>
  <si>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</si>
  <si>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</si>
  <si>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</si>
  <si>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</si>
  <si>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</si>
  <si>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</si>
  <si>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</si>
  <si>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</si>
  <si>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</si>
  <si>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</si>
  <si>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</si>
  <si>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</si>
  <si>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</si>
  <si>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</si>
  <si>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</si>
  <si>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</si>
  <si>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</si>
  <si>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</si>
  <si>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</si>
  <si>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</si>
  <si>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</si>
  <si>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</si>
  <si>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</si>
  <si>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</si>
  <si>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</si>
  <si>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</si>
  <si>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</si>
  <si>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</si>
  <si>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</si>
  <si>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</si>
  <si>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</si>
  <si>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</si>
  <si>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</si>
  <si>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</si>
  <si>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</si>
  <si>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</si>
  <si>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</si>
  <si>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</si>
  <si>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</si>
  <si>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</si>
  <si>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</si>
  <si>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</si>
  <si>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</si>
  <si>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</si>
  <si>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</si>
  <si>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</si>
  <si>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</si>
  <si>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</si>
  <si>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</si>
  <si>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</si>
  <si>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</si>
  <si>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</si>
  <si>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</si>
  <si>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</si>
  <si>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</si>
  <si>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</si>
  <si>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</si>
  <si>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</si>
  <si>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</si>
  <si>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</si>
  <si>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</si>
  <si>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</si>
  <si>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</si>
  <si>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</si>
  <si>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</si>
  <si>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</si>
  <si>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</si>
  <si>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</si>
  <si>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</si>
  <si>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</si>
  <si>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</si>
  <si>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</si>
  <si>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</si>
  <si>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</si>
  <si>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</si>
  <si>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</si>
  <si>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</si>
  <si>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</si>
  <si>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</si>
  <si>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</si>
  <si>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</si>
  <si>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</si>
  <si>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</si>
  <si>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</si>
  <si>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</si>
  <si>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</si>
  <si>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</si>
  <si>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</si>
  <si>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</si>
  <si>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</si>
  <si>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</si>
  <si>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</si>
  <si>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</si>
  <si>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</si>
  <si>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</si>
  <si>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</si>
  <si>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</si>
  <si>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</si>
  <si>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</si>
  <si>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</si>
  <si>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</si>
  <si>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</si>
  <si>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</si>
  <si>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</si>
  <si>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</si>
  <si>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</si>
  <si>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</si>
  <si>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</si>
  <si>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</si>
  <si>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</si>
  <si>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</si>
  <si>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</si>
  <si>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</si>
  <si>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</si>
  <si>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</si>
  <si>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</si>
  <si>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</si>
  <si>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</si>
  <si>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</si>
  <si>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</si>
  <si>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</si>
  <si>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</si>
  <si>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</si>
  <si>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</si>
  <si>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</si>
  <si>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</si>
  <si>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</si>
  <si>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</si>
  <si>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</si>
  <si>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</si>
  <si>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</si>
  <si>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</si>
  <si>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</si>
  <si>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</si>
  <si>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</si>
  <si>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</si>
  <si>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</si>
  <si>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</si>
  <si>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</si>
  <si>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</si>
  <si>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</si>
  <si>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</si>
  <si>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</si>
  <si>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</si>
  <si>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</si>
  <si>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</si>
  <si>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</si>
  <si>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</si>
  <si>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</si>
  <si>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</si>
  <si>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</si>
  <si>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</si>
  <si>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</si>
  <si>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</si>
  <si>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</si>
  <si>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</si>
  <si>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</si>
  <si>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</si>
  <si>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</si>
  <si>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</si>
  <si>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</si>
  <si>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</si>
  <si>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</si>
  <si>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</si>
  <si>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</si>
  <si>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</si>
  <si>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</si>
  <si>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</si>
  <si>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</si>
  <si>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</si>
  <si>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</si>
  <si>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</si>
  <si>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</si>
  <si>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</si>
  <si>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</si>
  <si>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</si>
  <si>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</si>
  <si>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</si>
  <si>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</si>
  <si>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</si>
  <si>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</si>
  <si>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</si>
  <si>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</si>
  <si>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</si>
  <si>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</si>
  <si>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</si>
  <si>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</si>
  <si>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</si>
  <si>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</si>
  <si>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</si>
  <si>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</si>
  <si>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</si>
  <si>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</si>
  <si>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</si>
  <si>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</si>
  <si>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</si>
  <si>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</si>
  <si>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</si>
  <si>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</si>
  <si>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</si>
  <si>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</si>
  <si>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</si>
  <si>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</si>
  <si>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</si>
  <si>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</si>
  <si>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</si>
  <si>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</si>
  <si>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</si>
  <si>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</si>
  <si>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</si>
  <si>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</si>
  <si>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</si>
  <si>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</si>
  <si>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</si>
  <si>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</si>
  <si>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</si>
  <si>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</si>
  <si>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</si>
  <si>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</si>
  <si>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</si>
  <si>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</si>
  <si>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</si>
  <si>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</si>
  <si>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</si>
  <si>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</si>
  <si>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</si>
  <si>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</si>
  <si>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</si>
  <si>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</si>
  <si>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</si>
  <si>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</si>
  <si>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</si>
  <si>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</si>
  <si>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</si>
  <si>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</si>
  <si>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</si>
  <si>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</si>
  <si>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</si>
  <si>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</si>
  <si>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</si>
  <si>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</si>
  <si>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</si>
  <si>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</si>
  <si>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</si>
  <si>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</si>
  <si>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</si>
  <si>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</si>
  <si>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</si>
  <si>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</si>
  <si>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</si>
  <si>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</si>
  <si>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</si>
  <si>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</si>
  <si>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</si>
  <si>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</si>
  <si>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</si>
  <si>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</si>
  <si>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</si>
  <si>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</si>
  <si>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</si>
  <si>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</si>
  <si>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</si>
  <si>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</si>
  <si>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</si>
  <si>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</si>
  <si>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</si>
  <si>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</si>
  <si>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</si>
  <si>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</si>
  <si>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</si>
  <si>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</si>
  <si>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</si>
  <si>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</si>
  <si>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</si>
  <si>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</si>
  <si>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</si>
  <si>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</si>
  <si>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</si>
  <si>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</si>
  <si>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</si>
  <si>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</si>
  <si>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</si>
  <si>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</si>
  <si>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</si>
  <si>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</si>
  <si>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</si>
  <si>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</si>
  <si>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</si>
  <si>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</si>
  <si>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</si>
  <si>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</si>
  <si>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</si>
  <si>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</si>
  <si>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</si>
  <si>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</si>
  <si>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</si>
  <si>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</si>
  <si>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</si>
  <si>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</si>
  <si>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</si>
  <si>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</si>
  <si>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</si>
  <si>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</si>
  <si>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</si>
  <si>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</si>
  <si>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</si>
  <si>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</si>
  <si>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</si>
  <si>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</si>
  <si>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</si>
  <si>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</si>
  <si>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</si>
  <si>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</si>
  <si>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</si>
  <si>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</si>
  <si>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</si>
  <si>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</si>
  <si>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</si>
  <si>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</si>
  <si>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</si>
  <si>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</si>
  <si>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</si>
  <si>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</si>
  <si>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</si>
  <si>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</si>
  <si>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</si>
  <si>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</si>
  <si>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</si>
  <si>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</si>
  <si>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</si>
  <si>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</si>
  <si>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</si>
  <si>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</si>
  <si>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</si>
  <si>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</si>
  <si>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</si>
  <si>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</si>
  <si>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</si>
  <si>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</si>
  <si>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</si>
  <si>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</si>
  <si>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</si>
  <si>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</si>
  <si>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</si>
  <si>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</si>
  <si>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</si>
  <si>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</si>
  <si>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</si>
  <si>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</si>
  <si>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</si>
  <si>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</si>
  <si>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</si>
  <si>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</si>
  <si>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</si>
  <si>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</si>
  <si>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</si>
  <si>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</si>
  <si>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</si>
  <si>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</si>
  <si>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</si>
  <si>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</si>
  <si>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</si>
  <si>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</si>
  <si>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</si>
  <si>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</si>
  <si>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</si>
  <si>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</si>
  <si>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</si>
  <si>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</si>
  <si>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</si>
  <si>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</si>
  <si>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</si>
  <si>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</si>
  <si>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</si>
  <si>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</si>
  <si>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</si>
  <si>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</si>
  <si>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</si>
  <si>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</si>
  <si>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</si>
  <si>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</si>
  <si>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</si>
  <si>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</si>
  <si>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</si>
  <si>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</si>
  <si>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</si>
  <si>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</si>
  <si>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</si>
  <si>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</si>
  <si>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</si>
  <si>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</si>
  <si>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</si>
  <si>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</si>
  <si>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</si>
  <si>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</si>
  <si>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</si>
  <si>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</si>
  <si>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</si>
  <si>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</si>
  <si>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</si>
  <si>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</si>
  <si>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</si>
  <si>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</si>
  <si>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</si>
  <si>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</si>
  <si>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</si>
  <si>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</si>
  <si>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</si>
  <si>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</si>
  <si>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</si>
  <si>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</si>
  <si>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</si>
  <si>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</si>
  <si>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</si>
  <si>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</si>
  <si>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</si>
  <si>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</si>
  <si>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</si>
  <si>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</si>
  <si>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</si>
  <si>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</si>
  <si>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</si>
  <si>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</si>
  <si>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</si>
  <si>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</si>
  <si>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</si>
  <si>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</si>
  <si>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</si>
  <si>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</si>
  <si>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</si>
  <si>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</si>
  <si>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</si>
  <si>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</si>
  <si>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</si>
  <si>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</si>
  <si>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</si>
  <si>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</si>
  <si>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</si>
  <si>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</si>
  <si>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</si>
  <si>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</si>
  <si>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</si>
  <si>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</si>
  <si>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</si>
  <si>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</si>
  <si>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</si>
  <si>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</si>
  <si>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</si>
  <si>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</si>
  <si>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</si>
  <si>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</si>
  <si>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</si>
  <si>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</si>
  <si>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</si>
  <si>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</si>
  <si>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</si>
  <si>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</si>
  <si>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</si>
  <si>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</si>
  <si>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</si>
  <si>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</si>
  <si>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</si>
  <si>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</si>
  <si>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</si>
  <si>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</si>
  <si>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</si>
  <si>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</si>
  <si>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</si>
  <si>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</si>
  <si>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</si>
  <si>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</si>
  <si>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</si>
  <si>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</si>
  <si>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</si>
  <si>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</si>
  <si>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</si>
  <si>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</si>
  <si>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</si>
  <si>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</si>
  <si>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</si>
  <si>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</si>
  <si>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</si>
  <si>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</si>
  <si>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</si>
  <si>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</si>
  <si>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</si>
  <si>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</si>
  <si>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</si>
  <si>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</si>
  <si>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</si>
  <si>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</si>
  <si>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</si>
  <si>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</si>
  <si>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</si>
  <si>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</si>
  <si>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</si>
  <si>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</si>
  <si>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</si>
  <si>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</si>
  <si>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</si>
  <si>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</si>
  <si>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</si>
  <si>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</si>
  <si>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</si>
  <si>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</si>
  <si>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</si>
  <si>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</si>
  <si>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</si>
  <si>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</si>
  <si>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</si>
  <si>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</si>
  <si>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</si>
  <si>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</si>
  <si>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</si>
  <si>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</si>
  <si>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</si>
  <si>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</si>
  <si>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</si>
  <si>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</si>
  <si>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</si>
  <si>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</si>
  <si>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</si>
  <si>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</si>
  <si>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</si>
  <si>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</si>
  <si>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</si>
  <si>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</si>
  <si>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</si>
  <si>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</si>
  <si>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</si>
  <si>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</si>
  <si>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</si>
  <si>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</si>
  <si>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</si>
  <si>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</si>
  <si>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</si>
  <si>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</si>
  <si>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</si>
  <si>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</si>
  <si>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</si>
  <si>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</si>
  <si>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</si>
  <si>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</si>
  <si>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</si>
  <si>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</si>
  <si>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</si>
  <si>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</si>
  <si>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</si>
  <si>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</si>
  <si>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</si>
  <si>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</si>
  <si>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</si>
  <si>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</si>
  <si>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</si>
  <si>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</si>
  <si>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</si>
  <si>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</si>
  <si>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</si>
  <si>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</si>
  <si>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</si>
  <si>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</si>
  <si>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</si>
  <si>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</si>
  <si>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</si>
  <si>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</si>
  <si>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</si>
  <si>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</si>
  <si>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</si>
  <si>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</si>
  <si>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</si>
  <si>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</si>
  <si>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</si>
  <si>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</si>
  <si>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</si>
  <si>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</si>
  <si>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</si>
  <si>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</si>
  <si>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</si>
  <si>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</si>
  <si>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</si>
  <si>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</si>
  <si>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</si>
  <si>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</si>
  <si>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</si>
  <si>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</si>
  <si>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</si>
  <si>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</si>
  <si>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</si>
  <si>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</si>
  <si>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</si>
  <si>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</si>
  <si>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</si>
  <si>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</si>
  <si>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</si>
  <si>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</si>
  <si>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</si>
  <si>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</si>
  <si>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</si>
  <si>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</si>
  <si>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</si>
  <si>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</si>
  <si>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</si>
  <si>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</si>
  <si>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</si>
  <si>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</si>
  <si>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</si>
  <si>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</si>
  <si>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</si>
  <si>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</si>
  <si>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</si>
  <si>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</si>
  <si>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</si>
  <si>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</si>
  <si>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</si>
  <si>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</si>
  <si>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</si>
  <si>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</si>
  <si>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</si>
  <si>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</si>
  <si>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</si>
  <si>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</si>
  <si>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</si>
  <si>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</si>
  <si>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</si>
  <si>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</si>
  <si>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</si>
  <si>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</si>
  <si>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</si>
  <si>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</si>
  <si>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</si>
  <si>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</si>
  <si>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</si>
  <si>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</si>
  <si>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</si>
  <si>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</si>
  <si>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</si>
  <si>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</si>
  <si>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</si>
  <si>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</si>
  <si>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</si>
  <si>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</si>
  <si>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</si>
  <si>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</si>
  <si>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</si>
  <si>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</si>
  <si>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</si>
  <si>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</si>
  <si>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</si>
  <si>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</si>
  <si>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</si>
  <si>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</si>
  <si>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</si>
  <si>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</si>
  <si>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</si>
  <si>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</si>
  <si>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</si>
  <si>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</si>
  <si>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</si>
  <si>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</si>
  <si>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</si>
  <si>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</si>
  <si>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</si>
  <si>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</si>
  <si>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</si>
  <si>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</si>
  <si>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</si>
  <si>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</si>
  <si>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</si>
  <si>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</si>
  <si>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</si>
  <si>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</si>
  <si>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</si>
  <si>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</si>
  <si>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</si>
  <si>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</si>
  <si>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</si>
  <si>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</si>
  <si>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</si>
  <si>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</si>
  <si>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</si>
  <si>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</si>
  <si>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</si>
  <si>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</si>
  <si>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</si>
  <si>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</si>
  <si>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</si>
  <si>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</si>
  <si>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</si>
  <si>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</si>
  <si>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</si>
  <si>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</si>
  <si>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</si>
  <si>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</si>
  <si>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</si>
  <si>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</si>
  <si>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</si>
  <si>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</si>
  <si>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</si>
  <si>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</si>
  <si>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</si>
  <si>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</si>
  <si>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</si>
  <si>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</si>
  <si>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</si>
  <si>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</si>
  <si>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</si>
  <si>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</si>
  <si>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</si>
  <si>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</si>
  <si>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</si>
  <si>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</si>
  <si>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</si>
  <si>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</si>
  <si>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</si>
  <si>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</si>
  <si>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</si>
  <si>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</si>
  <si>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</si>
  <si>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</si>
  <si>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</si>
  <si>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</si>
  <si>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</si>
  <si>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</si>
  <si>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</si>
  <si>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</si>
  <si>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</si>
  <si>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</si>
  <si>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</si>
  <si>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</si>
  <si>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</si>
  <si>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</si>
  <si>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</si>
  <si>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</si>
  <si>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</si>
  <si>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</si>
  <si>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</si>
  <si>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</si>
  <si>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</si>
  <si>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</si>
  <si>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</si>
  <si>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</si>
  <si>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</si>
  <si>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</si>
  <si>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</si>
  <si>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</si>
  <si>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</si>
  <si>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</si>
  <si>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</si>
  <si>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</si>
  <si>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</si>
  <si>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</si>
  <si>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</si>
  <si>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</si>
  <si>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</si>
  <si>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</si>
  <si>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</si>
  <si>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</si>
  <si>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</si>
  <si>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</si>
  <si>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</si>
  <si>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</si>
  <si>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</si>
  <si>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</si>
  <si>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</si>
  <si>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</si>
  <si>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</si>
  <si>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</si>
  <si>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</si>
  <si>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</si>
  <si>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</si>
  <si>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</si>
  <si>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</si>
  <si>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</si>
  <si>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</si>
  <si>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</si>
  <si>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</si>
  <si>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</si>
  <si>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</si>
  <si>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</si>
  <si>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</si>
  <si>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</si>
  <si>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</si>
  <si>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</si>
  <si>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</si>
  <si>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</si>
  <si>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</si>
  <si>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</si>
  <si>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</si>
  <si>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</si>
  <si>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</si>
  <si>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</si>
  <si>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</si>
  <si>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</si>
  <si>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</si>
  <si>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</si>
  <si>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</si>
  <si>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</si>
  <si>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</si>
  <si>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</si>
  <si>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</si>
  <si>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</si>
  <si>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</si>
  <si>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</si>
  <si>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</si>
  <si>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</si>
  <si>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</si>
  <si>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</si>
  <si>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</si>
  <si>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</si>
  <si>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</si>
  <si>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</si>
  <si>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</si>
  <si>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</si>
  <si>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</si>
  <si>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</si>
  <si>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</si>
  <si>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</si>
  <si>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</si>
  <si>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</si>
  <si>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</si>
  <si>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</si>
  <si>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</si>
  <si>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</si>
  <si>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</si>
  <si>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</si>
  <si>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</si>
  <si>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</si>
  <si>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</si>
  <si>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</si>
  <si>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</si>
  <si>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</si>
  <si>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</si>
  <si>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</si>
  <si>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</si>
  <si>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</si>
  <si>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</si>
  <si>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</si>
  <si>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</si>
  <si>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</si>
  <si>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</si>
  <si>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</si>
  <si>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</si>
  <si>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</si>
  <si>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</si>
  <si>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</si>
  <si>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</si>
  <si>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</si>
  <si>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</si>
  <si>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</si>
  <si>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</si>
  <si>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</si>
  <si>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</si>
  <si>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</si>
  <si>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</si>
  <si>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</si>
  <si>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</si>
  <si>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</si>
  <si>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</si>
  <si>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</si>
  <si>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</si>
  <si>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</si>
  <si>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</si>
  <si>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</si>
  <si>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</si>
  <si>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</si>
  <si>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</si>
  <si>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</si>
  <si>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</si>
  <si>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</si>
  <si>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</si>
  <si>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</si>
  <si>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</si>
  <si>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</si>
  <si>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</si>
  <si>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</si>
  <si>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</si>
  <si>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</si>
  <si>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</si>
  <si>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</si>
  <si>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</si>
  <si>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</si>
  <si>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</si>
  <si>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</si>
  <si>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</si>
  <si>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</si>
  <si>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</si>
  <si>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</si>
  <si>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</si>
  <si>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</si>
  <si>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</si>
  <si>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</si>
  <si>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</si>
  <si>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</si>
  <si>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</si>
  <si>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</si>
  <si>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</si>
  <si>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</si>
  <si>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</si>
  <si>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</si>
  <si>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</si>
  <si>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</si>
  <si>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</si>
  <si>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</si>
  <si>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</si>
  <si>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</si>
  <si>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</si>
  <si>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</si>
  <si>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</si>
  <si>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</si>
  <si>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</si>
  <si>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</si>
  <si>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</si>
  <si>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</si>
  <si>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</si>
  <si>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</si>
  <si>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</si>
  <si>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</si>
  <si>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</si>
  <si>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</si>
  <si>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</si>
  <si>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</si>
  <si>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</si>
  <si>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</si>
  <si>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</si>
  <si>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</si>
  <si>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</si>
  <si>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</si>
  <si>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</si>
  <si>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</si>
  <si>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</si>
  <si>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</si>
  <si>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</si>
  <si>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</si>
  <si>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</si>
  <si>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</si>
  <si>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</si>
  <si>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</si>
  <si>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</si>
  <si>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</si>
  <si>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</si>
  <si>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</si>
  <si>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</si>
  <si>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</si>
  <si>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</si>
  <si>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</si>
  <si>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</si>
  <si>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</si>
  <si>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</si>
  <si>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</si>
  <si>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</si>
  <si>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</si>
  <si>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</si>
  <si>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</si>
  <si>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</si>
  <si>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</si>
  <si>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</si>
  <si>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</si>
  <si>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</si>
  <si>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</si>
  <si>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</si>
  <si>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</si>
  <si>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</si>
  <si>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</si>
  <si>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</si>
  <si>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</si>
  <si>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</si>
  <si>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</si>
  <si>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</si>
  <si>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</si>
  <si>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</si>
  <si>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</si>
  <si>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</si>
  <si>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</si>
  <si>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</si>
  <si>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</si>
  <si>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</si>
  <si>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</si>
  <si>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</si>
  <si>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</si>
  <si>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</si>
  <si>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</si>
  <si>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</si>
  <si>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</si>
  <si>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</si>
  <si>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</si>
  <si>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</si>
  <si>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</si>
  <si>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</si>
  <si>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</si>
  <si>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</si>
  <si>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</si>
  <si>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</si>
  <si>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</si>
  <si>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</si>
  <si>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</si>
  <si>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</si>
  <si>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</si>
  <si>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</si>
  <si>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</si>
  <si>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</si>
  <si>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</si>
  <si>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</si>
  <si>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</si>
  <si>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</si>
  <si>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</si>
  <si>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</si>
  <si>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</si>
  <si>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</si>
  <si>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</si>
  <si>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</si>
  <si>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</si>
  <si>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</si>
  <si>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</si>
  <si>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</si>
  <si>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</si>
  <si>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</si>
  <si>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</si>
  <si>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</si>
  <si>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</si>
  <si>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</si>
  <si>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</si>
  <si>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</si>
  <si>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</si>
  <si>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</si>
  <si>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</si>
  <si>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</si>
  <si>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</si>
  <si>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</si>
  <si>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</si>
  <si>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</si>
  <si>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</si>
  <si>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</si>
  <si>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</si>
  <si>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</si>
  <si>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</si>
  <si>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</si>
  <si>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</si>
  <si>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</si>
  <si>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</si>
  <si>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</si>
  <si>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</si>
  <si>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</si>
  <si>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</si>
  <si>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</si>
  <si>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</si>
  <si>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</si>
  <si>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</si>
  <si>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</si>
  <si>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</si>
  <si>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</si>
  <si>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</si>
  <si>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</si>
  <si>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</si>
  <si>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</si>
  <si>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</si>
  <si>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</si>
  <si>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</si>
  <si>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</si>
  <si>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</si>
  <si>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</si>
  <si>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</si>
  <si>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</si>
  <si>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</si>
  <si>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</si>
  <si>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</si>
  <si>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</si>
  <si>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</si>
  <si>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</si>
  <si>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</si>
  <si>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</si>
  <si>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</si>
  <si>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</si>
  <si>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</si>
  <si>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</si>
  <si>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</si>
  <si>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</si>
  <si>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</si>
  <si>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</si>
  <si>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</si>
  <si>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</si>
  <si>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</si>
  <si>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</si>
  <si>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</si>
  <si>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</si>
  <si>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</si>
  <si>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</si>
  <si>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</si>
  <si>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</si>
  <si>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</si>
  <si>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</si>
  <si>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</si>
  <si>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</si>
  <si>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</si>
  <si>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</si>
  <si>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</si>
  <si>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</si>
  <si>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</si>
  <si>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</si>
  <si>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</si>
  <si>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</si>
  <si>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</si>
  <si>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</si>
  <si>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</si>
  <si>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</si>
  <si>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</si>
  <si>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</si>
  <si>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</si>
  <si>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</si>
  <si>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</si>
  <si>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</si>
  <si>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</si>
  <si>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</si>
  <si>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</si>
  <si>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</si>
  <si>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</si>
  <si>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</si>
  <si>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</si>
  <si>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</si>
  <si>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</si>
  <si>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</si>
  <si>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</si>
  <si>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</si>
  <si>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</si>
  <si>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</si>
  <si>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</si>
  <si>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</si>
  <si>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</si>
  <si>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</si>
  <si>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</si>
  <si>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</si>
  <si>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</si>
  <si>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</si>
  <si>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</si>
  <si>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</si>
  <si>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</si>
  <si>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</si>
  <si>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</si>
  <si>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</si>
  <si>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</si>
  <si>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</si>
  <si>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</si>
  <si>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</si>
  <si>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</si>
  <si>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</si>
  <si>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</si>
  <si>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</si>
  <si>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</si>
  <si>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</si>
  <si>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</si>
  <si>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</si>
  <si>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</si>
  <si>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</si>
  <si>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</si>
  <si>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</si>
  <si>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</si>
  <si>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</si>
  <si>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</si>
  <si>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</si>
  <si>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</si>
  <si>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</si>
  <si>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</si>
  <si>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</si>
  <si>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</si>
  <si>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</si>
  <si>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</si>
  <si>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</si>
  <si>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</si>
  <si>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</si>
  <si>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</si>
  <si>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</si>
  <si>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</si>
  <si>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</si>
  <si>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</si>
  <si>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</si>
  <si>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</si>
  <si>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</si>
  <si>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</si>
  <si>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</si>
  <si>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</si>
  <si>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</si>
  <si>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</si>
  <si>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</si>
  <si>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</si>
  <si>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</si>
  <si>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</si>
  <si>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</si>
  <si>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</si>
  <si>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</si>
  <si>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</si>
  <si>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</si>
  <si>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</si>
  <si>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</si>
  <si>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</si>
  <si>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</si>
  <si>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</si>
  <si>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</si>
  <si>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</si>
  <si>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</si>
  <si>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</si>
  <si>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</si>
  <si>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</si>
  <si>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</si>
  <si>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</si>
  <si>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</si>
  <si>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</si>
  <si>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</si>
  <si>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</si>
  <si>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</si>
  <si>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</si>
  <si>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</si>
  <si>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</si>
  <si>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</si>
  <si>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</si>
  <si>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</si>
  <si>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</si>
  <si>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</si>
  <si>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</si>
  <si>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</si>
  <si>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</si>
  <si>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</si>
  <si>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</si>
  <si>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</si>
  <si>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</si>
  <si>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</si>
  <si>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</si>
  <si>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</si>
  <si>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</si>
  <si>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</si>
  <si>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</si>
  <si>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</si>
  <si>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</si>
  <si>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</si>
  <si>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</si>
  <si>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</si>
  <si>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</si>
  <si>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</si>
  <si>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</si>
  <si>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</si>
  <si>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</si>
  <si>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</si>
  <si>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</si>
  <si>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</si>
  <si>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</si>
  <si>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</si>
  <si>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</si>
  <si>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</si>
  <si>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</si>
  <si>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</si>
  <si>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</si>
  <si>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</si>
  <si>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</si>
  <si>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</si>
  <si>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</si>
  <si>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</si>
  <si>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</si>
  <si>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</si>
  <si>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</si>
  <si>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</si>
  <si>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</si>
  <si>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</si>
  <si>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</si>
  <si>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</si>
  <si>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</si>
  <si>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</si>
  <si>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</si>
  <si>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</si>
  <si>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</si>
  <si>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</si>
  <si>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</si>
  <si>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</si>
  <si>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</si>
  <si>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</si>
  <si>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</si>
  <si>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</si>
  <si>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</si>
  <si>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</si>
  <si>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</si>
  <si>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</si>
  <si>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</si>
  <si>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</si>
  <si>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</si>
  <si>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</si>
  <si>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</si>
  <si>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</si>
  <si>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</si>
  <si>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</si>
  <si>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</si>
  <si>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</si>
  <si>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</si>
  <si>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</si>
  <si>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</si>
  <si>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</si>
  <si>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</si>
  <si>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</si>
  <si>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</si>
  <si>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</si>
  <si>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</si>
  <si>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</si>
  <si>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</si>
  <si>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</si>
  <si>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</si>
  <si>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</si>
  <si>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</si>
  <si>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</si>
  <si>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</si>
  <si>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</si>
  <si>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</si>
  <si>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</si>
  <si>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</si>
  <si>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</si>
  <si>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</si>
  <si>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</si>
  <si>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</si>
  <si>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</si>
  <si>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</si>
  <si>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</si>
  <si>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</si>
  <si>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</si>
  <si>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</si>
  <si>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</si>
  <si>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</si>
  <si>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</si>
  <si>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</si>
  <si>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</si>
  <si>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</si>
  <si>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</si>
  <si>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</si>
  <si>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</si>
  <si>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</si>
  <si>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</si>
  <si>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</si>
  <si>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</si>
  <si>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</si>
  <si>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</si>
  <si>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</si>
  <si>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</si>
  <si>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</si>
  <si>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</si>
  <si>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</si>
  <si>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</si>
  <si>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</si>
  <si>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</si>
  <si>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</si>
  <si>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</si>
  <si>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</si>
  <si>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</si>
  <si>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</si>
  <si>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</si>
  <si>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</si>
  <si>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</si>
  <si>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</si>
  <si>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</si>
  <si>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</si>
  <si>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</si>
  <si>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</si>
  <si>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</si>
  <si>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</si>
  <si>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</si>
  <si>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</si>
  <si>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</si>
  <si>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</si>
  <si>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</si>
  <si>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</si>
  <si>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</si>
  <si>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</si>
  <si>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</si>
  <si>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</si>
  <si>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</si>
  <si>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</si>
  <si>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</si>
  <si>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</si>
  <si>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</si>
  <si>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</si>
  <si>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</si>
  <si>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</si>
  <si>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</si>
  <si>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</si>
  <si>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</si>
  <si>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</si>
  <si>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</si>
  <si>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</si>
  <si>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</si>
  <si>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</si>
  <si>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</si>
  <si>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</si>
  <si>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</si>
  <si>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</si>
  <si>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</si>
  <si>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</si>
  <si>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</si>
  <si>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</si>
  <si>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</si>
  <si>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</si>
  <si>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</si>
  <si>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</si>
  <si>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</si>
  <si>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</si>
  <si>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</si>
  <si>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</si>
  <si>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</si>
  <si>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</si>
  <si>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</si>
  <si>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</si>
  <si>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</si>
  <si>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</si>
  <si>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</si>
  <si>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</si>
  <si>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</si>
  <si>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</si>
  <si>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</si>
  <si>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</si>
  <si>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</si>
  <si>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</si>
  <si>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</si>
  <si>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</si>
  <si>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</si>
  <si>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</si>
  <si>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</si>
  <si>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</si>
  <si>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</si>
  <si>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</si>
  <si>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</si>
  <si>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</si>
  <si>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</si>
  <si>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</si>
  <si>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</si>
  <si>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</si>
  <si>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</si>
  <si>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</si>
  <si>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</si>
  <si>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</si>
  <si>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</si>
  <si>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</si>
  <si>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</si>
  <si>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</si>
  <si>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</si>
  <si>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</si>
  <si>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</si>
  <si>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</si>
  <si>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</si>
  <si>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</si>
  <si>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</si>
  <si>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</si>
  <si>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</si>
  <si>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</si>
  <si>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</si>
  <si>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</si>
  <si>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</si>
  <si>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</si>
  <si>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</si>
  <si>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</si>
  <si>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</si>
  <si>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</si>
  <si>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</si>
  <si>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</si>
  <si>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</si>
  <si>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</si>
  <si>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</si>
  <si>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</si>
  <si>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</si>
  <si>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</si>
  <si>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</si>
  <si>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</si>
  <si>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</si>
  <si>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</si>
  <si>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</si>
  <si>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</si>
  <si>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</si>
  <si>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</si>
  <si>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</si>
  <si>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</si>
  <si>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</si>
  <si>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</si>
  <si>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</si>
  <si>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</si>
  <si>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</si>
  <si>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</si>
  <si>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</si>
  <si>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</si>
  <si>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</si>
  <si>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</si>
  <si>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</si>
  <si>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</si>
  <si>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</si>
  <si>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</si>
  <si>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</si>
  <si>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</si>
  <si>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</si>
  <si>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</si>
  <si>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</si>
  <si>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</si>
  <si>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</si>
  <si>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</si>
  <si>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</si>
  <si>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</si>
  <si>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</si>
  <si>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</si>
  <si>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</si>
  <si>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</si>
  <si>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</si>
  <si>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</si>
  <si>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</si>
  <si>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</si>
  <si>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</si>
  <si>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</si>
  <si>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</si>
  <si>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</si>
  <si>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</si>
  <si>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</si>
  <si>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</si>
  <si>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</si>
  <si>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</si>
  <si>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</si>
  <si>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</si>
  <si>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</si>
  <si>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</si>
  <si>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</si>
  <si>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</si>
  <si>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</si>
  <si>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</si>
  <si>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</si>
  <si>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</si>
  <si>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</si>
  <si>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</si>
  <si>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</si>
  <si>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</si>
  <si>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</si>
  <si>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</si>
  <si>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</si>
  <si>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</si>
  <si>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</si>
  <si>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</si>
  <si>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</si>
  <si>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</si>
  <si>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</si>
  <si>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</si>
  <si>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</si>
  <si>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</si>
  <si>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</si>
  <si>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</si>
  <si>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</si>
  <si>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</si>
  <si>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</si>
  <si>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</si>
  <si>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</si>
  <si>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</si>
  <si>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</si>
  <si>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</si>
  <si>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</si>
  <si>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</si>
  <si>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</si>
  <si>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</si>
  <si>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</si>
  <si>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</si>
  <si>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</si>
  <si>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</si>
  <si>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</si>
  <si>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</si>
  <si>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</si>
  <si>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</si>
  <si>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</si>
  <si>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</si>
  <si>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</si>
  <si>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</si>
  <si>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</si>
  <si>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</si>
  <si>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</si>
  <si>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</si>
  <si>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</si>
  <si>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</si>
  <si>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</si>
  <si>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</si>
  <si>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</si>
  <si>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</si>
  <si>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</si>
  <si>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</si>
  <si>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</si>
  <si>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</si>
  <si>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</si>
  <si>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</si>
  <si>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</si>
  <si>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</si>
  <si>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</si>
  <si>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</si>
  <si>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</si>
  <si>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</si>
  <si>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</si>
  <si>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</si>
  <si>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</si>
  <si>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</si>
  <si>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</si>
  <si>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</si>
  <si>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</si>
  <si>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</si>
  <si>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</si>
  <si>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</si>
  <si>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</si>
  <si>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</si>
  <si>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</si>
  <si>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</si>
  <si>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</si>
  <si>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</si>
  <si>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</si>
  <si>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</si>
  <si>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</si>
  <si>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</si>
  <si>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</si>
  <si>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</si>
  <si>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</si>
  <si>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</si>
  <si>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</si>
  <si>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</si>
  <si>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</si>
  <si>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</si>
  <si>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</si>
  <si>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</si>
  <si>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</si>
  <si>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</si>
  <si>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</si>
  <si>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</si>
  <si>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</si>
  <si>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</si>
  <si>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</si>
  <si>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</si>
  <si>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</si>
  <si>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</si>
  <si>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</si>
  <si>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</si>
  <si>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</si>
  <si>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</si>
  <si>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</si>
  <si>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</si>
  <si>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</si>
  <si>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</si>
  <si>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</si>
  <si>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</si>
  <si>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</si>
  <si>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</si>
  <si>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</si>
  <si>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</si>
  <si>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</si>
  <si>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</si>
  <si>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</si>
  <si>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</si>
  <si>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</si>
  <si>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</si>
  <si>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</si>
  <si>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</si>
  <si>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</si>
  <si>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</si>
  <si>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</si>
  <si>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</si>
  <si>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</si>
  <si>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</si>
  <si>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</si>
  <si>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</si>
  <si>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</si>
  <si>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</si>
  <si>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</si>
  <si>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</si>
  <si>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</si>
  <si>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</si>
  <si>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</si>
  <si>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</si>
  <si>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</si>
  <si>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</si>
  <si>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</si>
  <si>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</si>
  <si>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</si>
  <si>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</si>
  <si>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</si>
  <si>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</si>
  <si>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</si>
  <si>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</si>
  <si>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</si>
  <si>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</si>
  <si>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</si>
  <si>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</si>
  <si>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</si>
  <si>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</si>
  <si>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</si>
  <si>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</si>
  <si>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</si>
  <si>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</si>
  <si>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</si>
  <si>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</si>
  <si>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</si>
  <si>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</si>
  <si>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</si>
  <si>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</si>
  <si>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</si>
  <si>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</si>
  <si>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</si>
  <si>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</si>
  <si>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</si>
  <si>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</si>
  <si>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</si>
  <si>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</si>
  <si>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</si>
  <si>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</si>
  <si>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</si>
  <si>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</si>
  <si>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</si>
  <si>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</si>
  <si>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</si>
  <si>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</si>
  <si>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</si>
  <si>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</si>
  <si>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</si>
  <si>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</si>
  <si>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</si>
  <si>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</si>
  <si>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</si>
  <si>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</si>
  <si>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</si>
  <si>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</si>
  <si>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</si>
  <si>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</si>
  <si>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</si>
  <si>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</si>
  <si>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</si>
  <si>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</si>
  <si>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</si>
  <si>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</si>
  <si>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</si>
  <si>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</si>
  <si>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</si>
  <si>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</si>
  <si>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</si>
  <si>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</si>
  <si>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</si>
  <si>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</si>
  <si>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</si>
  <si>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</si>
  <si>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</si>
  <si>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</si>
  <si>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</si>
  <si>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</si>
  <si>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</si>
  <si>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</si>
  <si>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</si>
  <si>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</si>
  <si>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</si>
  <si>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</si>
  <si>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</si>
  <si>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</si>
  <si>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</si>
  <si>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</si>
  <si>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</si>
  <si>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</si>
  <si>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</si>
  <si>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</si>
  <si>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</si>
  <si>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</si>
  <si>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</si>
  <si>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</si>
  <si>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</si>
  <si>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</si>
  <si>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</si>
  <si>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</si>
  <si>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</si>
  <si>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</si>
  <si>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</si>
  <si>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</si>
  <si>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</si>
  <si>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</si>
  <si>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</si>
  <si>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</si>
  <si>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</si>
  <si>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</si>
  <si>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</si>
  <si>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</si>
  <si>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</si>
  <si>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</si>
  <si>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</si>
  <si>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</si>
  <si>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</si>
  <si>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</si>
  <si>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</si>
  <si>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</si>
  <si>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</si>
  <si>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</si>
  <si>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</si>
  <si>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</si>
  <si>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</si>
  <si>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</si>
  <si>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</si>
  <si>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</si>
  <si>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</si>
  <si>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</si>
  <si>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</si>
  <si>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</si>
  <si>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</si>
  <si>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</si>
  <si>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</si>
  <si>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</si>
  <si>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</si>
  <si>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</si>
  <si>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</si>
  <si>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</si>
  <si>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</si>
  <si>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</si>
  <si>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</si>
  <si>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</si>
  <si>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</si>
  <si>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</si>
  <si>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</si>
  <si>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</si>
  <si>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</si>
  <si>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</si>
  <si>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</si>
  <si>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</si>
  <si>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</si>
  <si>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</si>
  <si>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</si>
  <si>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</si>
  <si>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</si>
  <si>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</si>
  <si>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</si>
  <si>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</si>
  <si>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</si>
  <si>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</si>
  <si>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</si>
  <si>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</si>
  <si>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</si>
  <si>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</si>
  <si>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</si>
  <si>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</si>
  <si>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</si>
  <si>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</si>
  <si>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</si>
  <si>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</si>
  <si>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</si>
  <si>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</si>
  <si>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</si>
  <si>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</si>
  <si>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</si>
  <si>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</si>
  <si>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</si>
  <si>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</si>
  <si>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</si>
  <si>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</si>
  <si>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</si>
  <si>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</si>
  <si>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</si>
  <si>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</si>
  <si>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</si>
  <si>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</si>
  <si>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</si>
  <si>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</si>
  <si>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</si>
  <si>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</si>
  <si>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</si>
  <si>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</si>
  <si>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</si>
  <si>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</si>
  <si>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</si>
  <si>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</si>
  <si>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</si>
  <si>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</si>
  <si>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</si>
  <si>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</si>
  <si>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</si>
  <si>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</si>
  <si>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</si>
  <si>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</si>
  <si>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</si>
  <si>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</si>
  <si>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</si>
  <si>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</si>
  <si>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</si>
  <si>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</si>
  <si>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</si>
  <si>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</si>
  <si>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</si>
  <si>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</si>
  <si>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</si>
  <si>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</si>
  <si>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</si>
  <si>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</si>
  <si>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</si>
  <si>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</si>
  <si>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</si>
  <si>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</si>
  <si>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</si>
  <si>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</si>
  <si>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</si>
  <si>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</si>
  <si>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</si>
  <si>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</si>
  <si>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</si>
  <si>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</si>
  <si>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</si>
  <si>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</si>
  <si>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</si>
  <si>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</si>
  <si>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</si>
  <si>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</si>
  <si>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</si>
  <si>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</si>
  <si>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</si>
  <si>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</si>
  <si>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</si>
  <si>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</si>
  <si>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</si>
  <si>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</si>
  <si>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</si>
  <si>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</si>
  <si>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</si>
  <si>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</si>
  <si>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</si>
  <si>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</si>
  <si>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</si>
  <si>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</si>
  <si>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</si>
  <si>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</si>
  <si>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</si>
  <si>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</si>
  <si>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</si>
  <si>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</si>
  <si>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</si>
  <si>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</si>
  <si>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</si>
  <si>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</si>
  <si>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</si>
  <si>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</si>
  <si>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</si>
  <si>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</si>
  <si>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</si>
  <si>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</si>
  <si>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</si>
  <si>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</si>
  <si>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</si>
  <si>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</si>
  <si>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</si>
  <si>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</si>
  <si>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</si>
  <si>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</si>
  <si>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</si>
  <si>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</si>
  <si>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</si>
  <si>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</si>
  <si>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</si>
  <si>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</si>
  <si>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</si>
  <si>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</si>
  <si>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</si>
  <si>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</si>
  <si>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</si>
  <si>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</si>
  <si>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</si>
  <si>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</si>
  <si>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</si>
  <si>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</si>
  <si>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</si>
  <si>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</si>
  <si>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</si>
  <si>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</si>
  <si>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</si>
  <si>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</si>
  <si>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</si>
  <si>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</si>
  <si>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</si>
  <si>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</si>
  <si>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</si>
  <si>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</si>
  <si>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</si>
  <si>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</si>
  <si>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</si>
  <si>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</si>
  <si>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</si>
  <si>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</si>
  <si>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</si>
  <si>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</si>
  <si>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</si>
  <si>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</si>
  <si>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</si>
  <si>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</si>
  <si>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</si>
  <si>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</si>
  <si>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</si>
  <si>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</si>
  <si>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</si>
  <si>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</si>
  <si>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</si>
  <si>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</si>
  <si>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</si>
  <si>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</si>
  <si>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</si>
  <si>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</si>
  <si>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</si>
  <si>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</si>
  <si>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</si>
  <si>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</si>
  <si>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</si>
  <si>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</si>
  <si>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</si>
  <si>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</si>
  <si>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</si>
  <si>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</si>
  <si>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</si>
  <si>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</si>
  <si>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</si>
  <si>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</si>
  <si>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</si>
  <si>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</si>
  <si>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</si>
  <si>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</si>
  <si>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</si>
  <si>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</si>
  <si>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</si>
  <si>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</si>
  <si>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</si>
  <si>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</si>
  <si>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</si>
  <si>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</si>
  <si>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</si>
  <si>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</si>
  <si>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</si>
  <si>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</si>
  <si>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</si>
  <si>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</si>
  <si>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</si>
  <si>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</si>
  <si>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</si>
  <si>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</si>
  <si>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</si>
  <si>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</si>
  <si>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</si>
  <si>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</si>
  <si>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</si>
  <si>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</si>
  <si>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</si>
  <si>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</si>
  <si>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</si>
  <si>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</si>
  <si>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</si>
  <si>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</si>
  <si>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</si>
  <si>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</si>
  <si>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</si>
  <si>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</si>
  <si>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</si>
  <si>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</si>
  <si>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</si>
  <si>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</si>
  <si>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</si>
  <si>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</si>
  <si>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</si>
  <si>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</si>
  <si>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</si>
  <si>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</si>
  <si>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</si>
  <si>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</si>
  <si>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</si>
  <si>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</si>
  <si>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</si>
  <si>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</si>
  <si>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</si>
  <si>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</si>
  <si>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</si>
  <si>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</si>
  <si>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</si>
  <si>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</si>
  <si>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</si>
  <si>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</si>
  <si>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</si>
  <si>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</si>
  <si>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</si>
  <si>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</si>
  <si>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</si>
  <si>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</si>
  <si>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</si>
  <si>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</si>
  <si>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</si>
  <si>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</si>
  <si>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</si>
  <si>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</si>
  <si>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</si>
  <si>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</si>
  <si>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</si>
  <si>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</si>
  <si>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</si>
  <si>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</si>
  <si>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</si>
  <si>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</si>
  <si>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</si>
  <si>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</si>
  <si>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</si>
  <si>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</si>
  <si>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</si>
  <si>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</si>
  <si>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</si>
  <si>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</si>
  <si>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</si>
  <si>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</si>
  <si>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</si>
  <si>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</si>
  <si>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</si>
  <si>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</si>
  <si>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</si>
  <si>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</si>
  <si>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</si>
  <si>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</si>
  <si>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</si>
  <si>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</si>
  <si>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</si>
  <si>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</si>
  <si>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</si>
  <si>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</si>
  <si>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</si>
  <si>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</si>
  <si>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</si>
  <si>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</si>
  <si>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</si>
  <si>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</si>
  <si>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</si>
  <si>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</si>
  <si>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</si>
  <si>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</si>
  <si>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</si>
  <si>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</si>
  <si>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</si>
  <si>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</si>
  <si>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</si>
  <si>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</si>
  <si>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</si>
  <si>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</si>
  <si>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</si>
  <si>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</si>
  <si>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</si>
  <si>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</si>
  <si>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</si>
  <si>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</si>
  <si>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</si>
  <si>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</si>
  <si>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</si>
  <si>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</si>
  <si>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</si>
  <si>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</si>
  <si>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</si>
  <si>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</si>
  <si>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</si>
  <si>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</si>
  <si>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</si>
  <si>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</si>
  <si>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</si>
  <si>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</si>
  <si>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</si>
  <si>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</si>
  <si>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</si>
  <si>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</si>
  <si>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</si>
  <si>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</si>
  <si>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</si>
  <si>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</si>
  <si>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</si>
  <si>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</si>
  <si>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</si>
  <si>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</si>
  <si>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</si>
  <si>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</si>
  <si>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</si>
  <si>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</si>
  <si>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</si>
  <si>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</si>
  <si>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</si>
  <si>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</si>
  <si>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</si>
  <si>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</si>
  <si>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</si>
  <si>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</si>
  <si>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</si>
  <si>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</si>
  <si>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</si>
  <si>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</si>
  <si>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</si>
  <si>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</si>
  <si>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</si>
  <si>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</si>
  <si>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</si>
  <si>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</si>
  <si>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</si>
  <si>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</si>
  <si>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</si>
  <si>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</si>
  <si>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</si>
  <si>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</si>
  <si>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</si>
  <si>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</si>
  <si>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</si>
  <si>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</si>
  <si>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</si>
  <si>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</si>
  <si>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</si>
  <si>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</si>
  <si>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</si>
  <si>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</si>
  <si>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</si>
  <si>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</si>
  <si>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</si>
  <si>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</si>
  <si>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</si>
  <si>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</si>
  <si>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</si>
  <si>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</si>
  <si>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</si>
  <si>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</si>
  <si>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</si>
  <si>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</si>
  <si>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</si>
  <si>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</si>
  <si>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</si>
  <si>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</si>
  <si>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</si>
  <si>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</si>
  <si>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</si>
  <si>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</si>
  <si>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</si>
  <si>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</si>
  <si>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</si>
  <si>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</si>
  <si>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</si>
  <si>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</si>
  <si>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</si>
  <si>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</si>
  <si>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</si>
  <si>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</si>
  <si>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</si>
  <si>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</si>
  <si>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</si>
  <si>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</si>
  <si>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</si>
  <si>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</si>
  <si>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</si>
  <si>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</si>
  <si>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</si>
  <si>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</si>
  <si>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</si>
  <si>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</si>
  <si>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</si>
  <si>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</si>
  <si>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</si>
  <si>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</si>
  <si>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</si>
  <si>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</si>
  <si>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</si>
  <si>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</si>
  <si>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</si>
  <si>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</si>
  <si>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</si>
  <si>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</si>
  <si>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</si>
  <si>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</si>
  <si>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</si>
  <si>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</si>
  <si>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</si>
  <si>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</si>
  <si>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</si>
  <si>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</si>
  <si>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</si>
  <si>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</si>
  <si>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</si>
  <si>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</si>
  <si>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</si>
  <si>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</si>
  <si>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</si>
  <si>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</si>
  <si>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</si>
  <si>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</si>
  <si>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</si>
  <si>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</si>
  <si>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</si>
  <si>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</si>
  <si>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</si>
  <si>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</si>
  <si>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</si>
  <si>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</si>
  <si>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</si>
  <si>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</si>
  <si>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</si>
  <si>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</si>
  <si>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</si>
  <si>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</si>
  <si>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</si>
  <si>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</si>
  <si>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</si>
  <si>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</si>
  <si>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</si>
  <si>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</si>
  <si>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</si>
  <si>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</si>
  <si>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</si>
  <si>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</si>
  <si>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</si>
  <si>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</si>
  <si>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</si>
  <si>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</si>
  <si>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</si>
  <si>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</si>
  <si>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</si>
  <si>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</si>
  <si>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</si>
  <si>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</si>
  <si>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</si>
  <si>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</si>
  <si>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</si>
  <si>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</si>
  <si>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</si>
  <si>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</si>
  <si>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</si>
  <si>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</si>
  <si>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</si>
  <si>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</si>
  <si>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</si>
  <si>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</si>
  <si>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</si>
  <si>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</si>
  <si>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</si>
  <si>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</si>
  <si>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</si>
  <si>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</si>
  <si>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</si>
  <si>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</si>
  <si>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</si>
  <si>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</si>
  <si>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</si>
  <si>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</si>
  <si>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</si>
  <si>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</si>
  <si>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</si>
  <si>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</si>
  <si>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</si>
  <si>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</si>
  <si>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</si>
  <si>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</si>
  <si>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</si>
  <si>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</si>
  <si>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</si>
  <si>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</si>
  <si>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</si>
  <si>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</si>
  <si>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</si>
  <si>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</si>
  <si>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</si>
  <si>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</si>
  <si>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</si>
  <si>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</si>
  <si>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</si>
  <si>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</si>
  <si>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</si>
  <si>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</si>
  <si>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</si>
  <si>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</si>
  <si>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</si>
  <si>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</si>
  <si>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</si>
  <si>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</si>
  <si>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</si>
  <si>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</si>
  <si>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</si>
  <si>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</si>
  <si>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</si>
  <si>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</si>
  <si>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</si>
  <si>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</si>
  <si>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</si>
  <si>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</si>
  <si>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</si>
  <si>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</si>
  <si>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</si>
  <si>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</si>
  <si>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</si>
  <si>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</si>
  <si>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</si>
  <si>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</si>
  <si>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</si>
  <si>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</si>
  <si>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</si>
  <si>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</si>
  <si>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</si>
  <si>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</si>
  <si>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</si>
  <si>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</si>
  <si>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</si>
  <si>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</si>
  <si>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</si>
  <si>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</si>
  <si>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</si>
  <si>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</si>
  <si>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</si>
  <si>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</si>
  <si>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</si>
  <si>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</si>
  <si>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</si>
  <si>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</si>
  <si>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</si>
  <si>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</si>
  <si>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</si>
  <si>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</si>
  <si>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</si>
  <si>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</si>
  <si>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</si>
  <si>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</si>
  <si>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</si>
  <si>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</si>
  <si>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</si>
  <si>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</si>
  <si>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</si>
  <si>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</si>
  <si>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</si>
  <si>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</si>
  <si>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</si>
  <si>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</si>
  <si>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</si>
  <si>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</si>
  <si>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</si>
  <si>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</si>
  <si>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</si>
  <si>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</si>
  <si>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</si>
  <si>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</si>
  <si>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</si>
  <si>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</si>
  <si>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</si>
  <si>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</si>
  <si>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</si>
  <si>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</si>
  <si>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</si>
  <si>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</si>
  <si>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</si>
  <si>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</si>
  <si>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</si>
  <si>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</si>
  <si>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</si>
  <si>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</si>
  <si>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</si>
  <si>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</si>
  <si>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</si>
  <si>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</si>
  <si>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</si>
  <si>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</si>
  <si>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</si>
  <si>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</si>
  <si>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</si>
  <si>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</si>
  <si>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</si>
  <si>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</si>
  <si>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</si>
  <si>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</si>
  <si>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</si>
  <si>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</si>
  <si>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</si>
  <si>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</si>
  <si>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</si>
  <si>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</si>
  <si>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</si>
  <si>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</si>
  <si>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</si>
  <si>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</si>
  <si>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</si>
  <si>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</si>
  <si>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</si>
  <si>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</si>
  <si>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</si>
  <si>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</si>
  <si>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</si>
  <si>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</si>
  <si>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</si>
  <si>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</si>
  <si>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</si>
  <si>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</si>
  <si>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</si>
  <si>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</si>
  <si>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</si>
  <si>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</si>
  <si>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</si>
  <si>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</si>
  <si>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</si>
  <si>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</si>
  <si>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</si>
  <si>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</si>
  <si>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</si>
  <si>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</si>
  <si>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</si>
  <si>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</si>
  <si>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</si>
  <si>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</si>
  <si>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</si>
  <si>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</si>
  <si>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</si>
  <si>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</si>
  <si>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</si>
  <si>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</si>
  <si>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</si>
  <si>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</si>
  <si>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</si>
  <si>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</si>
  <si>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</si>
  <si>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</si>
  <si>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</si>
  <si>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</si>
  <si>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</si>
  <si>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</si>
  <si>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</si>
  <si>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</si>
  <si>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</si>
  <si>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</si>
  <si>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</si>
  <si>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</si>
  <si>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</si>
  <si>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</si>
  <si>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</si>
  <si>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</si>
  <si>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</si>
  <si>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</si>
  <si>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</si>
  <si>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</si>
  <si>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</si>
  <si>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</si>
  <si>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</si>
  <si>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</si>
  <si>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</si>
  <si>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</si>
  <si>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</si>
  <si>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</si>
  <si>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</si>
  <si>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</si>
  <si>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</si>
  <si>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</si>
  <si>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</si>
  <si>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</si>
  <si>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</si>
  <si>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</si>
  <si>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</si>
  <si>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</si>
  <si>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</si>
  <si>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</si>
  <si>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</si>
  <si>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</si>
  <si>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</si>
  <si>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</si>
  <si>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</si>
  <si>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</si>
  <si>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</si>
  <si>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</si>
  <si>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</si>
  <si>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</si>
  <si>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</si>
  <si>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</si>
  <si>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</si>
  <si>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</si>
  <si>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</si>
  <si>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</si>
  <si>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</si>
  <si>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</si>
  <si>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</si>
  <si>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</si>
  <si>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</si>
  <si>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</si>
  <si>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</si>
  <si>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</si>
  <si>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</si>
  <si>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</si>
  <si>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</si>
  <si>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</si>
  <si>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</si>
  <si>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</si>
  <si>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</si>
  <si>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</si>
  <si>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</si>
  <si>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</si>
  <si>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</si>
  <si>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</si>
  <si>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</si>
  <si>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</si>
  <si>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</si>
  <si>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</si>
  <si>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</si>
  <si>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</si>
  <si>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</si>
  <si>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</si>
  <si>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</si>
  <si>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</si>
  <si>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</si>
  <si>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</si>
  <si>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</si>
  <si>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</si>
  <si>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</si>
  <si>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</si>
  <si>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</si>
  <si>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</si>
  <si>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</si>
  <si>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</si>
  <si>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</si>
  <si>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</si>
  <si>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</si>
  <si>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</si>
  <si>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</si>
  <si>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</si>
  <si>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</si>
  <si>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</si>
  <si>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</si>
  <si>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</si>
  <si>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</si>
  <si>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</si>
  <si>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</si>
  <si>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</si>
  <si>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</si>
  <si>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</si>
  <si>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</si>
  <si>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</si>
  <si>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</si>
  <si>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</si>
  <si>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</si>
  <si>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</si>
  <si>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</si>
  <si>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</si>
  <si>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</si>
  <si>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</si>
  <si>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</si>
  <si>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</si>
  <si>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</si>
  <si>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</si>
  <si>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</si>
  <si>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</si>
  <si>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</si>
  <si>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</si>
  <si>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</si>
  <si>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</si>
  <si>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</si>
  <si>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</si>
  <si>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</si>
  <si>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</si>
  <si>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</si>
  <si>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</si>
  <si>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</si>
  <si>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</si>
  <si>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</si>
  <si>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</si>
  <si>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</si>
  <si>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</si>
  <si>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</si>
  <si>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</si>
  <si>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</si>
  <si>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</si>
  <si>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</si>
  <si>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</si>
  <si>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</si>
  <si>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</si>
  <si>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</si>
  <si>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</si>
  <si>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</si>
  <si>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</si>
  <si>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</si>
  <si>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</si>
  <si>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</si>
  <si>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</si>
  <si>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</si>
  <si>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</si>
  <si>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</si>
  <si>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</si>
  <si>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</si>
  <si>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</si>
  <si>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</si>
  <si>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</si>
  <si>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</si>
  <si>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</si>
  <si>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</si>
  <si>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</si>
  <si>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</si>
  <si>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</si>
  <si>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</si>
  <si>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</si>
  <si>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</si>
  <si>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</si>
  <si>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</si>
  <si>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</si>
  <si>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</si>
  <si>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</si>
  <si>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</si>
  <si>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</si>
  <si>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</si>
  <si>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</si>
  <si>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</si>
  <si>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</si>
  <si>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</si>
  <si>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</si>
  <si>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</si>
  <si>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</si>
  <si>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</si>
  <si>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</si>
  <si>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</si>
  <si>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</si>
  <si>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</si>
  <si>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</si>
  <si>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</si>
  <si>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</si>
  <si>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</si>
  <si>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</si>
  <si>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</si>
  <si>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</si>
  <si>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</si>
  <si>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</si>
  <si>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</si>
  <si>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</si>
  <si>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</si>
  <si>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</si>
  <si>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</si>
  <si>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</si>
  <si>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</si>
  <si>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</si>
  <si>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</si>
  <si>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</si>
  <si>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</si>
  <si>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</si>
  <si>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</si>
  <si>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</si>
  <si>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</si>
  <si>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</si>
  <si>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</si>
  <si>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</si>
  <si>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</si>
  <si>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</si>
  <si>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</si>
  <si>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</si>
  <si>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</si>
  <si>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</si>
  <si>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</si>
  <si>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</si>
  <si>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</si>
  <si>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</si>
  <si>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</si>
  <si>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</si>
  <si>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</si>
  <si>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</si>
  <si>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</si>
  <si>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</si>
  <si>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</si>
  <si>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</si>
  <si>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</si>
  <si>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</si>
  <si>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</si>
  <si>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</si>
  <si>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</si>
  <si>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</si>
  <si>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</si>
  <si>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</si>
  <si>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</si>
  <si>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</si>
  <si>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</si>
  <si>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</si>
  <si>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</si>
  <si>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</si>
  <si>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</si>
  <si>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</si>
  <si>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</si>
  <si>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</si>
  <si>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</si>
  <si>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</si>
  <si>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</si>
  <si>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</si>
  <si>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</si>
  <si>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</si>
  <si>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</si>
  <si>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</si>
  <si>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</si>
  <si>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</si>
  <si>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</si>
  <si>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</si>
  <si>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</si>
  <si>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</si>
  <si>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</si>
  <si>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</si>
  <si>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</si>
  <si>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</si>
  <si>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</si>
  <si>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</si>
  <si>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</si>
  <si>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</si>
  <si>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</si>
  <si>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</si>
  <si>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</si>
  <si>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</si>
  <si>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</si>
  <si>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</si>
  <si>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</si>
  <si>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</si>
  <si>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</si>
  <si>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</si>
  <si>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</si>
  <si>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</si>
  <si>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</si>
  <si>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</si>
  <si>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</si>
  <si>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</si>
  <si>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</si>
  <si>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</si>
  <si>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</si>
  <si>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</si>
  <si>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</si>
  <si>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</si>
  <si>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</si>
  <si>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</si>
  <si>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</si>
  <si>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</si>
  <si>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</si>
  <si>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</si>
  <si>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</si>
  <si>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</si>
  <si>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</si>
  <si>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</si>
  <si>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</si>
  <si>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</si>
  <si>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</si>
  <si>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</si>
  <si>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</si>
  <si>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</si>
  <si>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</si>
  <si>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</si>
  <si>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</si>
  <si>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</si>
  <si>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</si>
  <si>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</si>
  <si>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</si>
  <si>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</si>
  <si>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</si>
  <si>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</si>
  <si>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</si>
  <si>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</si>
  <si>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</si>
  <si>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</si>
  <si>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</si>
  <si>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</si>
  <si>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</si>
  <si>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</si>
  <si>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</si>
  <si>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</si>
  <si>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</si>
  <si>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</si>
  <si>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</si>
  <si>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</si>
  <si>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</si>
  <si>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</si>
  <si>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</si>
  <si>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</si>
  <si>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</si>
  <si>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</si>
  <si>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</si>
  <si>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</si>
  <si>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</si>
  <si>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</si>
  <si>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</si>
  <si>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</si>
  <si>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</si>
  <si>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</si>
  <si>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</si>
  <si>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</si>
  <si>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</si>
  <si>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</si>
  <si>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</si>
  <si>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</si>
  <si>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</si>
  <si>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</si>
  <si>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</si>
  <si>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</si>
  <si>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</si>
  <si>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</si>
  <si>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</si>
  <si>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</si>
  <si>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</si>
  <si>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</si>
  <si>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</si>
  <si>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</si>
  <si>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</si>
  <si>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</si>
  <si>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</si>
  <si>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</si>
  <si>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</si>
  <si>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</si>
  <si>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</si>
  <si>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</si>
  <si>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</si>
  <si>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</si>
  <si>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</si>
  <si>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</si>
  <si>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</si>
  <si>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</si>
  <si>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</si>
  <si>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</si>
  <si>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</si>
  <si>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</si>
  <si>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</si>
  <si>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</si>
  <si>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</si>
  <si>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</si>
  <si>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</si>
  <si>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</si>
  <si>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</si>
  <si>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</si>
  <si>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</si>
  <si>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</si>
  <si>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</si>
  <si>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</si>
  <si>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</si>
  <si>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</si>
  <si>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</si>
  <si>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</si>
  <si>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</si>
  <si>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</si>
  <si>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</si>
  <si>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</si>
  <si>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</si>
  <si>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</si>
  <si>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</si>
  <si>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</si>
  <si>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</si>
  <si>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</si>
  <si>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</si>
  <si>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</si>
  <si>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</si>
  <si>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</si>
  <si>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</si>
  <si>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</si>
  <si>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</si>
  <si>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</si>
  <si>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</si>
  <si>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</si>
  <si>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</si>
  <si>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</si>
  <si>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</si>
  <si>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</si>
  <si>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</si>
  <si>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</si>
  <si>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</si>
  <si>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</si>
  <si>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</si>
  <si>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</si>
  <si>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</si>
  <si>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</si>
  <si>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</si>
  <si>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</si>
  <si>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</si>
  <si>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</si>
  <si>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</si>
  <si>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</si>
  <si>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</si>
  <si>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</si>
  <si>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</si>
  <si>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</si>
  <si>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</si>
  <si>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</si>
  <si>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</si>
  <si>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</si>
  <si>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</si>
  <si>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</si>
  <si>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</si>
  <si>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</si>
  <si>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</si>
  <si>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</si>
  <si>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</si>
  <si>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</si>
  <si>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</si>
  <si>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</si>
  <si>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</si>
  <si>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</si>
  <si>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</si>
  <si>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</si>
  <si>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</si>
  <si>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</si>
  <si>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</si>
  <si>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</si>
  <si>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</si>
  <si>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</si>
  <si>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</si>
  <si>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</si>
  <si>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</si>
  <si>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</si>
  <si>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</si>
  <si>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</si>
  <si>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</si>
  <si>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</si>
  <si>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</si>
  <si>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</si>
  <si>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</si>
  <si>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</si>
  <si>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</si>
  <si>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</si>
  <si>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</si>
  <si>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</si>
  <si>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</si>
  <si>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</si>
  <si>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</si>
  <si>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</si>
  <si>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</si>
  <si>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</si>
  <si>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</si>
  <si>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</si>
  <si>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</si>
  <si>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</si>
  <si>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</si>
  <si>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</si>
  <si>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</si>
  <si>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</si>
  <si>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</si>
  <si>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</si>
  <si>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</si>
  <si>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</si>
  <si>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</si>
  <si>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</si>
  <si>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</si>
  <si>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</si>
  <si>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</si>
  <si>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</si>
  <si>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</si>
  <si>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</si>
  <si>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</si>
  <si>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</si>
  <si>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</si>
  <si>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</si>
  <si>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</si>
  <si>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</si>
  <si>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</si>
  <si>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</si>
  <si>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</si>
  <si>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</si>
  <si>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</si>
  <si>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</si>
  <si>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</si>
  <si>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</si>
  <si>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</si>
  <si>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</si>
  <si>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</si>
  <si>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</si>
  <si>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</si>
  <si>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</si>
  <si>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</si>
  <si>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</si>
  <si>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</si>
  <si>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</si>
  <si>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</si>
  <si>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</si>
  <si>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</si>
  <si>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</si>
  <si>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</si>
  <si>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</si>
  <si>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</si>
  <si>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</si>
  <si>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</si>
  <si>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</si>
  <si>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</si>
  <si>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</si>
  <si>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</si>
  <si>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</si>
  <si>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</si>
  <si>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</si>
  <si>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</si>
  <si>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</si>
  <si>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</si>
  <si>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</si>
  <si>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</si>
  <si>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</si>
  <si>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</si>
  <si>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</si>
  <si>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</si>
  <si>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</si>
  <si>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</si>
  <si>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</si>
  <si>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</si>
  <si>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</si>
  <si>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</si>
  <si>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</si>
  <si>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</si>
  <si>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</si>
  <si>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</si>
  <si>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</si>
  <si>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</si>
  <si>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</si>
  <si>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</si>
  <si>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</si>
  <si>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</si>
  <si>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</si>
  <si>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</si>
  <si>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</si>
  <si>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</si>
  <si>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</si>
  <si>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</si>
  <si>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</si>
  <si>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</si>
  <si>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</si>
  <si>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</si>
  <si>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</si>
  <si>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</si>
  <si>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</si>
  <si>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</si>
  <si>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</si>
  <si>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</si>
  <si>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</si>
  <si>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</si>
  <si>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</si>
  <si>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</si>
  <si>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</si>
  <si>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</si>
  <si>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</si>
  <si>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</si>
  <si>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</si>
  <si>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</si>
  <si>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</si>
  <si>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</si>
  <si>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</si>
  <si>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</si>
  <si>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</si>
  <si>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</si>
  <si>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</si>
  <si>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</si>
  <si>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</si>
  <si>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</si>
  <si>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</si>
  <si>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</si>
  <si>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</si>
  <si>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</si>
  <si>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</si>
  <si>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</si>
  <si>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</si>
  <si>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</si>
  <si>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</si>
  <si>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</si>
  <si>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</si>
  <si>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</si>
  <si>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</si>
  <si>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</si>
  <si>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</si>
  <si>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</si>
  <si>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</si>
  <si>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</si>
  <si>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</si>
  <si>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</si>
  <si>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</si>
  <si>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</si>
  <si>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</si>
  <si>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</si>
  <si>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</si>
  <si>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</si>
  <si>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</si>
  <si>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</si>
  <si>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</si>
  <si>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</si>
  <si>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</si>
  <si>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</si>
  <si>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</si>
  <si>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</si>
  <si>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</si>
  <si>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</si>
  <si>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</si>
  <si>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</si>
  <si>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</si>
  <si>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</si>
  <si>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</si>
  <si>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</si>
  <si>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</si>
  <si>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</si>
  <si>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</si>
  <si>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</si>
  <si>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</si>
  <si>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</si>
  <si>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</si>
  <si>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</si>
  <si>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</si>
  <si>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</si>
  <si>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</si>
  <si>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</si>
  <si>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</si>
  <si>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</si>
  <si>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</si>
  <si>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</si>
  <si>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</si>
  <si>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</si>
  <si>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</si>
  <si>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</si>
  <si>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</si>
  <si>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</si>
  <si>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</si>
  <si>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</si>
  <si>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</si>
  <si>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</si>
  <si>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</si>
  <si>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</si>
  <si>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</si>
  <si>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</si>
  <si>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</si>
  <si>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</si>
  <si>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</si>
  <si>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</si>
  <si>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</si>
  <si>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</si>
  <si>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</si>
  <si>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</si>
  <si>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</si>
  <si>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</si>
  <si>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</si>
  <si>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</si>
  <si>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</si>
  <si>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</si>
  <si>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</si>
  <si>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</si>
  <si>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</si>
  <si>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</si>
  <si>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</si>
  <si>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</si>
  <si>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</si>
  <si>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</si>
  <si>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</si>
  <si>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</si>
  <si>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</si>
  <si>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</si>
  <si>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</si>
  <si>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</si>
  <si>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</si>
  <si>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</si>
  <si>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</si>
  <si>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</si>
  <si>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</si>
  <si>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</si>
  <si>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</si>
  <si>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</si>
  <si>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</si>
  <si>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</si>
  <si>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</si>
  <si>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</si>
  <si>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</si>
  <si>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</si>
  <si>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</si>
  <si>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</si>
  <si>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</si>
  <si>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</si>
  <si>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</si>
  <si>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</si>
  <si>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</si>
  <si>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</si>
  <si>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</si>
  <si>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</si>
  <si>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</si>
  <si>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</si>
  <si>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</si>
  <si>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</si>
  <si>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</si>
  <si>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</si>
  <si>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</si>
  <si>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</si>
  <si>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</si>
  <si>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</si>
  <si>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</si>
  <si>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</si>
  <si>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</si>
  <si>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</si>
  <si>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</si>
  <si>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</si>
  <si>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</si>
  <si>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</si>
  <si>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</si>
  <si>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</si>
  <si>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</si>
  <si>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</si>
  <si>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</si>
  <si>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</si>
  <si>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</si>
  <si>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</si>
  <si>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</si>
  <si>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</si>
  <si>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</si>
  <si>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</si>
  <si>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</si>
  <si>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</si>
  <si>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</si>
  <si>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</si>
  <si>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</si>
  <si>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</si>
  <si>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</si>
  <si>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</si>
  <si>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</si>
  <si>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</si>
  <si>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</si>
  <si>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</si>
  <si>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</si>
  <si>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</si>
  <si>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</si>
  <si>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</si>
  <si>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</si>
  <si>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</si>
  <si>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</si>
  <si>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</si>
  <si>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</si>
  <si>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</si>
  <si>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</si>
  <si>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</si>
  <si>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</si>
  <si>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</si>
  <si>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</si>
  <si>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</si>
  <si>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</si>
  <si>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</si>
  <si>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</si>
  <si>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</si>
  <si>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</si>
  <si>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</si>
  <si>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</si>
  <si>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</si>
  <si>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</si>
  <si>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</si>
  <si>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</si>
  <si>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</si>
  <si>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</si>
  <si>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</si>
  <si>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</si>
  <si>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</si>
  <si>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</si>
  <si>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</si>
  <si>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</si>
  <si>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</si>
  <si>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</si>
  <si>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</si>
  <si>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</si>
  <si>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</si>
  <si>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</si>
  <si>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</si>
  <si>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</si>
  <si>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</si>
  <si>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</si>
  <si>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</si>
  <si>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</si>
  <si>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</si>
  <si>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</si>
  <si>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</si>
  <si>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</si>
  <si>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</si>
  <si>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</si>
  <si>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</si>
  <si>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</si>
  <si>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</si>
  <si>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</si>
  <si>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</si>
  <si>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</si>
  <si>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</si>
  <si>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</si>
  <si>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</si>
  <si>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</si>
  <si>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</si>
  <si>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</si>
  <si>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</si>
  <si>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</si>
  <si>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</si>
  <si>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</si>
  <si>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</si>
  <si>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</si>
  <si>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</si>
  <si>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</si>
  <si>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</si>
  <si>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</si>
  <si>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</si>
  <si>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</si>
  <si>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</si>
  <si>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</si>
  <si>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</si>
  <si>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</si>
  <si>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</si>
  <si>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</si>
  <si>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</si>
  <si>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</si>
  <si>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</si>
  <si>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</si>
  <si>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</si>
  <si>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</si>
  <si>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</si>
  <si>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</si>
  <si>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</si>
  <si>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</si>
  <si>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</si>
  <si>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</si>
  <si>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</si>
  <si>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</si>
  <si>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</si>
  <si>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</si>
  <si>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</si>
  <si>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</si>
  <si>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</si>
  <si>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</si>
  <si>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</si>
  <si>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</si>
  <si>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</si>
  <si>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</si>
  <si>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</si>
  <si>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</si>
  <si>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</si>
  <si>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</si>
  <si>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</si>
  <si>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</si>
  <si>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</si>
  <si>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</si>
  <si>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</si>
  <si>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</si>
  <si>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</si>
  <si>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</si>
  <si>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</si>
  <si>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</si>
  <si>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</si>
  <si>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</si>
  <si>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</si>
  <si>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</si>
  <si>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</si>
  <si>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</si>
  <si>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</si>
  <si>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</si>
  <si>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</si>
  <si>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</si>
  <si>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</si>
  <si>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</si>
  <si>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</si>
  <si>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</si>
  <si>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</si>
  <si>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</si>
  <si>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</si>
  <si>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</si>
  <si>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</si>
  <si>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</si>
  <si>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</si>
  <si>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</si>
  <si>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</si>
  <si>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</si>
  <si>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</si>
  <si>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</si>
  <si>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</si>
  <si>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</si>
  <si>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</si>
  <si>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</si>
  <si>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</si>
  <si>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</si>
  <si>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</si>
  <si>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</si>
  <si>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</si>
  <si>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</si>
  <si>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</si>
  <si>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</si>
  <si>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</si>
  <si>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</si>
  <si>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</si>
  <si>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</si>
  <si>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</si>
  <si>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</si>
  <si>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</si>
  <si>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</si>
  <si>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</si>
  <si>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</si>
  <si>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</si>
  <si>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</si>
  <si>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</si>
  <si>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</si>
  <si>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</si>
  <si>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</si>
  <si>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</si>
  <si>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</si>
  <si>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</si>
  <si>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</si>
  <si>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</si>
  <si>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</si>
  <si>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</si>
  <si>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</si>
  <si>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</si>
  <si>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</si>
  <si>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</si>
  <si>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</si>
  <si>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</si>
  <si>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</si>
  <si>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</si>
  <si>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</si>
  <si>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</si>
  <si>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</si>
  <si>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</si>
  <si>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</si>
  <si>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</si>
  <si>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</si>
  <si>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</si>
  <si>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</si>
  <si>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</si>
  <si>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</si>
  <si>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</si>
  <si>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</si>
  <si>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</si>
  <si>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</si>
  <si>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</si>
  <si>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</si>
  <si>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</si>
  <si>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</si>
  <si>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</si>
  <si>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</si>
  <si>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</si>
  <si>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</si>
  <si>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</si>
  <si>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</si>
  <si>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</si>
  <si>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</si>
  <si>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</si>
  <si>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</si>
  <si>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</si>
  <si>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</si>
  <si>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</si>
  <si>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</si>
  <si>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</si>
  <si>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</si>
  <si>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</si>
  <si>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</si>
  <si>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</si>
  <si>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</si>
  <si>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</si>
  <si>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</si>
  <si>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</si>
  <si>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</si>
  <si>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</si>
  <si>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</si>
  <si>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</si>
  <si>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</si>
  <si>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</si>
  <si>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</si>
  <si>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</si>
  <si>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</si>
  <si>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</si>
  <si>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</si>
  <si>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</si>
  <si>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</si>
  <si>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</si>
  <si>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</si>
  <si>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</si>
  <si>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</si>
  <si>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</si>
  <si>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</si>
  <si>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</si>
  <si>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</si>
  <si>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</si>
  <si>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</si>
  <si>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</si>
  <si>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</si>
  <si>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</si>
  <si>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</si>
  <si>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</si>
  <si>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</si>
  <si>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</si>
  <si>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</si>
  <si>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</si>
  <si>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</si>
  <si>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</si>
  <si>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</si>
  <si>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</si>
  <si>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</si>
  <si>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</si>
  <si>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</si>
  <si>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</si>
  <si>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</si>
  <si>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</si>
  <si>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</si>
  <si>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</si>
  <si>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</si>
  <si>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</si>
  <si>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</si>
  <si>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</si>
  <si>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</si>
  <si>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</si>
  <si>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</si>
  <si>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</si>
  <si>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</si>
  <si>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</si>
  <si>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</si>
  <si>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</si>
  <si>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</si>
  <si>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</si>
  <si>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</si>
  <si>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</si>
  <si>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</si>
  <si>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</si>
  <si>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</si>
  <si>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</si>
  <si>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</si>
  <si>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</si>
  <si>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</si>
  <si>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</si>
  <si>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</si>
  <si>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</si>
  <si>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</si>
  <si>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</si>
  <si>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</si>
  <si>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</si>
  <si>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</si>
  <si>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</si>
  <si>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</si>
  <si>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</si>
  <si>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</si>
  <si>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</si>
  <si>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</si>
  <si>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</si>
  <si>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</si>
  <si>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</si>
  <si>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</si>
  <si>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</si>
  <si>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</si>
  <si>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</si>
  <si>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</si>
  <si>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</si>
  <si>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</si>
  <si>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</si>
  <si>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</si>
  <si>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</si>
  <si>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</si>
  <si>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</si>
  <si>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</si>
  <si>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</si>
  <si>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</si>
  <si>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</si>
  <si>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</si>
  <si>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</si>
  <si>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</si>
  <si>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</si>
  <si>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</si>
  <si>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</si>
  <si>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</si>
  <si>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</si>
  <si>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</si>
  <si>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</si>
  <si>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</si>
  <si>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</si>
  <si>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</si>
  <si>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</si>
  <si>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</si>
  <si>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</si>
  <si>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</si>
  <si>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</si>
  <si>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</si>
  <si>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</si>
  <si>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</si>
  <si>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</si>
  <si>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</si>
  <si>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</si>
  <si>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</si>
  <si>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</si>
  <si>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</si>
  <si>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</si>
  <si>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</si>
  <si>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</si>
  <si>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</si>
  <si>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</si>
  <si>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</si>
  <si>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</si>
  <si>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</si>
  <si>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</si>
  <si>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</si>
  <si>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</si>
  <si>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</si>
  <si>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</si>
  <si>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</si>
  <si>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</si>
  <si>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</si>
  <si>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</si>
  <si>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</si>
  <si>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</si>
  <si>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</si>
  <si>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</si>
  <si>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</si>
  <si>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</si>
  <si>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</si>
  <si>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</si>
  <si>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</si>
  <si>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</si>
  <si>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</si>
  <si>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</si>
  <si>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</si>
  <si>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</si>
  <si>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</si>
  <si>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</si>
  <si>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</si>
  <si>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</si>
  <si>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</si>
  <si>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</si>
  <si>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</si>
  <si>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</si>
  <si>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</si>
  <si>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</si>
  <si>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</si>
  <si>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</si>
  <si>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</si>
  <si>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</si>
  <si>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</si>
  <si>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</si>
  <si>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</si>
  <si>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</si>
  <si>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</si>
  <si>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</si>
  <si>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</si>
  <si>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</si>
  <si>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</si>
  <si>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</si>
  <si>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</si>
  <si>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</si>
  <si>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</si>
  <si>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</si>
  <si>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</si>
  <si>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</si>
  <si>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</si>
  <si>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</si>
  <si>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</si>
  <si>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</si>
  <si>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</si>
  <si>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</si>
  <si>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</si>
  <si>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</si>
  <si>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</si>
  <si>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</si>
  <si>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</si>
  <si>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</si>
  <si>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</si>
  <si>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</si>
  <si>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</si>
  <si>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</si>
  <si>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</si>
  <si>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</si>
  <si>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</si>
  <si>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</si>
  <si>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</si>
  <si>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</si>
  <si>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</si>
  <si>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</si>
  <si>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</si>
  <si>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</si>
  <si>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</si>
  <si>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</si>
  <si>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</si>
  <si>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</si>
  <si>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</si>
  <si>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</si>
  <si>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</si>
  <si>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</si>
  <si>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</si>
  <si>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</si>
  <si>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</si>
  <si>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</si>
  <si>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</si>
  <si>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</si>
  <si>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</si>
  <si>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</si>
  <si>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</si>
  <si>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</si>
  <si>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</si>
  <si>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</si>
  <si>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</si>
  <si>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</si>
  <si>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</si>
  <si>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</si>
  <si>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</si>
  <si>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</si>
  <si>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</si>
  <si>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</si>
  <si>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</si>
  <si>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</si>
  <si>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</si>
  <si>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</si>
  <si>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</si>
  <si>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</si>
  <si>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</si>
  <si>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</si>
  <si>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</si>
  <si>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</si>
  <si>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</si>
  <si>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</si>
  <si>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</si>
  <si>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</si>
  <si>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</si>
  <si>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</si>
  <si>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</si>
  <si>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</si>
  <si>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</si>
  <si>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</si>
  <si>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</si>
  <si>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</si>
  <si>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</si>
  <si>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</si>
  <si>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</si>
  <si>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</si>
  <si>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</si>
  <si>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</si>
  <si>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</si>
  <si>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</si>
  <si>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</si>
  <si>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</si>
  <si>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</si>
  <si>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</si>
  <si>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</si>
  <si>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</si>
  <si>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</si>
  <si>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</si>
  <si>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</si>
  <si>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</si>
  <si>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</si>
  <si>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</si>
  <si>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</si>
  <si>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</si>
  <si>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</si>
  <si>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</si>
  <si>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</si>
  <si>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</si>
  <si>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</si>
  <si>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</si>
  <si>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</si>
  <si>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</si>
  <si>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</si>
  <si>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</si>
  <si>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</si>
  <si>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</si>
  <si>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</si>
  <si>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</si>
  <si>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</si>
  <si>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</si>
  <si>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</si>
  <si>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</si>
  <si>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</si>
  <si>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</si>
  <si>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</si>
  <si>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</si>
  <si>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</si>
  <si>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</si>
  <si>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</si>
  <si>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</si>
  <si>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</si>
  <si>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</si>
  <si>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</si>
  <si>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</si>
  <si>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</si>
  <si>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</si>
  <si>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</si>
  <si>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</si>
  <si>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</si>
  <si>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</si>
  <si>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</si>
  <si>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</si>
  <si>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</si>
  <si>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</si>
  <si>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</si>
  <si>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</si>
  <si>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</si>
  <si>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</si>
  <si>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</si>
  <si>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</si>
  <si>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</si>
  <si>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</si>
  <si>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</si>
  <si>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</si>
  <si>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</si>
  <si>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</si>
  <si>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</si>
  <si>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</si>
  <si>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</si>
  <si>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</si>
  <si>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</si>
  <si>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</si>
  <si>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</si>
  <si>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</si>
  <si>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</si>
  <si>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</si>
  <si>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</si>
  <si>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</si>
  <si>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</si>
  <si>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</si>
  <si>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</si>
  <si>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</si>
  <si>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</si>
  <si>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</si>
  <si>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</si>
  <si>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</si>
  <si>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</si>
  <si>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</si>
  <si>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</si>
  <si>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</si>
  <si>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</si>
  <si>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</si>
  <si>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</si>
  <si>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</si>
  <si>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</si>
  <si>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</si>
  <si>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</si>
  <si>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</si>
  <si>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</si>
  <si>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</si>
  <si>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</si>
  <si>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</si>
  <si>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</si>
  <si>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</si>
  <si>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</si>
  <si>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</si>
  <si>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</si>
  <si>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</si>
  <si>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</si>
  <si>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</si>
  <si>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</si>
  <si>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</si>
  <si>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</si>
  <si>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</si>
  <si>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</si>
  <si>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</si>
  <si>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</si>
  <si>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</si>
  <si>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</si>
  <si>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</si>
  <si>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</si>
  <si>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</si>
  <si>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</si>
  <si>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</si>
  <si>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</si>
  <si>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</si>
  <si>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</si>
  <si>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</si>
  <si>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</si>
  <si>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</si>
  <si>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</si>
  <si>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</si>
  <si>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</si>
  <si>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</si>
  <si>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</si>
  <si>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</si>
  <si>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</si>
  <si>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</si>
  <si>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</si>
  <si>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</si>
  <si>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</si>
  <si>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</si>
  <si>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</si>
  <si>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</si>
  <si>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</si>
  <si>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</si>
  <si>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</si>
  <si>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</si>
  <si>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</si>
  <si>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</si>
  <si>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</si>
  <si>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</si>
  <si>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</si>
  <si>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</si>
  <si>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</si>
  <si>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</si>
  <si>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</si>
  <si>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</si>
  <si>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</si>
  <si>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</si>
  <si>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</si>
  <si>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</si>
  <si>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</si>
  <si>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</si>
  <si>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</si>
  <si>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</si>
  <si>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</si>
  <si>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</si>
  <si>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</si>
  <si>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</si>
  <si>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</si>
  <si>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</si>
  <si>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</si>
  <si>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</si>
  <si>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</si>
  <si>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</si>
  <si>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</si>
  <si>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</si>
  <si>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</si>
  <si>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</si>
  <si>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</si>
  <si>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</si>
  <si>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</si>
  <si>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</si>
  <si>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</si>
  <si>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</si>
  <si>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</si>
  <si>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</si>
  <si>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</si>
  <si>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</si>
  <si>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</si>
  <si>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</si>
  <si>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</si>
  <si>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</si>
  <si>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</si>
  <si>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</si>
  <si>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</si>
  <si>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</si>
  <si>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</si>
  <si>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</si>
  <si>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</si>
  <si>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</si>
  <si>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</si>
  <si>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</si>
  <si>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</si>
  <si>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</si>
  <si>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</si>
  <si>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</si>
  <si>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</si>
  <si>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</si>
  <si>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</si>
  <si>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</si>
  <si>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</si>
  <si>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</si>
  <si>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</si>
  <si>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</si>
  <si>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</si>
  <si>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</si>
  <si>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</si>
  <si>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</si>
  <si>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</si>
  <si>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</si>
  <si>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</si>
  <si>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</si>
  <si>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</si>
  <si>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</si>
  <si>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</si>
  <si>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</si>
  <si>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</si>
  <si>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</si>
  <si>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</si>
  <si>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</si>
  <si>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</si>
  <si>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</si>
  <si>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</si>
  <si>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</si>
  <si>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</si>
  <si>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</si>
  <si>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</si>
  <si>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</si>
  <si>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</si>
  <si>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</si>
  <si>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</si>
  <si>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</si>
  <si>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</si>
  <si>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</si>
  <si>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</si>
  <si>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</si>
  <si>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</si>
  <si>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</si>
  <si>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</si>
  <si>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</si>
  <si>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</si>
  <si>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</si>
  <si>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</si>
  <si>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</si>
  <si>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</si>
  <si>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</si>
  <si>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</si>
  <si>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</si>
  <si>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</si>
  <si>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</si>
  <si>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</si>
  <si>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</si>
  <si>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</si>
  <si>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</si>
  <si>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</si>
  <si>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</si>
  <si>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</si>
  <si>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</si>
  <si>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</si>
  <si>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</si>
  <si>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</si>
  <si>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</si>
  <si>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</si>
  <si>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</si>
  <si>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</si>
  <si>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</si>
  <si>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</si>
  <si>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</si>
  <si>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</si>
  <si>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</si>
  <si>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</si>
  <si>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</si>
  <si>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</si>
  <si>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</si>
  <si>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</si>
  <si>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</si>
  <si>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</si>
  <si>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</si>
  <si>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</si>
  <si>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</si>
  <si>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</si>
  <si>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</si>
  <si>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</si>
  <si>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</si>
  <si>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</si>
  <si>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</si>
  <si>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</si>
  <si>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</si>
  <si>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</si>
  <si>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</si>
  <si>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</si>
  <si>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</si>
  <si>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</si>
  <si>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</si>
  <si>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</si>
  <si>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</si>
  <si>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</si>
  <si>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</si>
  <si>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</si>
  <si>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</si>
  <si>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</si>
  <si>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</si>
  <si>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</si>
  <si>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</si>
  <si>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</si>
  <si>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</si>
  <si>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</si>
  <si>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</si>
  <si>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</si>
  <si>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</si>
  <si>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</si>
  <si>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</si>
  <si>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</si>
  <si>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</si>
  <si>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</si>
  <si>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</si>
  <si>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</si>
  <si>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</si>
  <si>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</si>
  <si>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</si>
  <si>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</si>
  <si>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</si>
  <si>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</si>
  <si>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</si>
  <si>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</si>
  <si>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</si>
  <si>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</si>
  <si>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</si>
  <si>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</si>
  <si>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</si>
  <si>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</si>
  <si>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</si>
  <si>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</si>
  <si>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</si>
  <si>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</si>
  <si>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</si>
  <si>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</si>
  <si>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</si>
  <si>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</si>
  <si>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</si>
  <si>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</si>
  <si>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</si>
  <si>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</si>
  <si>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</si>
  <si>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</si>
  <si>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</si>
  <si>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</si>
  <si>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</si>
  <si>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</si>
  <si>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</si>
  <si>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</si>
  <si>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</si>
  <si>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</si>
  <si>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</si>
  <si>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</si>
  <si>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</si>
  <si>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</si>
  <si>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</si>
  <si>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</si>
  <si>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</si>
  <si>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</si>
  <si>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</si>
  <si>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</si>
  <si>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</si>
  <si>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</si>
  <si>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</si>
  <si>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</si>
  <si>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</si>
  <si>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</si>
  <si>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</si>
  <si>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</si>
  <si>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</si>
  <si>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</si>
  <si>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</si>
  <si>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</si>
  <si>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</si>
  <si>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</si>
  <si>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</si>
  <si>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</si>
  <si>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</si>
  <si>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</si>
  <si>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</si>
  <si>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</si>
  <si>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</si>
  <si>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</si>
  <si>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</si>
  <si>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</si>
  <si>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</si>
  <si>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</si>
  <si>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</si>
  <si>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</si>
  <si>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</si>
  <si>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</si>
  <si>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</si>
  <si>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</si>
  <si>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</si>
  <si>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</si>
  <si>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</si>
  <si>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</si>
  <si>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</si>
  <si>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</si>
  <si>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</si>
  <si>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</si>
  <si>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</si>
  <si>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</si>
  <si>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</si>
  <si>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</si>
  <si>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</si>
  <si>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</si>
  <si>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</si>
  <si>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</si>
  <si>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</si>
  <si>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</si>
  <si>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</si>
  <si>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</si>
  <si>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</si>
  <si>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</si>
  <si>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</si>
  <si>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</si>
  <si>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</si>
  <si>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</si>
  <si>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</si>
  <si>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</si>
  <si>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</si>
  <si>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</si>
  <si>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</si>
  <si>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</si>
  <si>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</si>
  <si>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</si>
  <si>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</si>
  <si>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</si>
  <si>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</si>
  <si>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</si>
  <si>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</si>
  <si>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</si>
  <si>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</si>
  <si>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</si>
  <si>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</si>
  <si>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</si>
  <si>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</si>
  <si>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</si>
  <si>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</si>
  <si>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</si>
  <si>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</si>
  <si>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</si>
  <si>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</si>
  <si>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</si>
  <si>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</si>
  <si>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</si>
  <si>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</si>
  <si>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</si>
  <si>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</si>
  <si>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</si>
  <si>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</si>
  <si>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</si>
  <si>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</si>
  <si>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</si>
  <si>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</si>
  <si>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</si>
  <si>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</si>
  <si>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</si>
  <si>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</si>
  <si>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</si>
  <si>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</si>
  <si>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</si>
  <si>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</si>
  <si>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</si>
  <si>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</si>
  <si>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</si>
  <si>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</si>
  <si>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</si>
  <si>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</si>
  <si>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</si>
  <si>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</si>
  <si>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</si>
  <si>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</si>
  <si>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</si>
  <si>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</si>
  <si>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</si>
  <si>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</si>
  <si>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</si>
  <si>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</si>
  <si>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</si>
  <si>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</si>
  <si>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</si>
  <si>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</si>
  <si>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</si>
  <si>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</si>
  <si>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</si>
  <si>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</si>
  <si>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</si>
  <si>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</si>
  <si>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</si>
  <si>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</si>
  <si>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</si>
  <si>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</si>
  <si>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</si>
  <si>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</si>
  <si>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</si>
  <si>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</si>
  <si>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</si>
  <si>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</si>
  <si>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</si>
  <si>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</si>
  <si>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</si>
  <si>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</si>
  <si>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</si>
  <si>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</si>
  <si>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</si>
  <si>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</si>
  <si>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</si>
  <si>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</si>
  <si>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</si>
  <si>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</si>
  <si>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</si>
  <si>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</si>
  <si>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</si>
  <si>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</si>
  <si>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</si>
  <si>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</si>
  <si>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</si>
  <si>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</si>
  <si>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</si>
  <si>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</si>
  <si>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</si>
  <si>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</si>
  <si>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</si>
  <si>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</si>
  <si>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</si>
  <si>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</si>
  <si>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</si>
  <si>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</si>
  <si>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</si>
  <si>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</si>
  <si>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</si>
  <si>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</si>
  <si>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</si>
  <si>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</si>
  <si>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</si>
  <si>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</si>
  <si>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</si>
  <si>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</si>
  <si>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</si>
  <si>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</si>
  <si>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</si>
  <si>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</si>
  <si>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</si>
  <si>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</si>
  <si>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</si>
  <si>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</si>
  <si>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</si>
  <si>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</si>
  <si>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</si>
  <si>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</si>
  <si>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</si>
  <si>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</si>
  <si>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</si>
  <si>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</si>
  <si>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</si>
  <si>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</si>
  <si>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</si>
  <si>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</si>
  <si>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</si>
  <si>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</si>
  <si>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</si>
  <si>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</si>
  <si>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</si>
  <si>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</si>
  <si>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</si>
  <si>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</si>
  <si>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</si>
  <si>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</si>
  <si>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</si>
  <si>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</si>
  <si>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</si>
  <si>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</si>
  <si>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</si>
  <si>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</si>
  <si>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</si>
  <si>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</si>
  <si>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</si>
  <si>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</si>
  <si>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</si>
  <si>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</si>
  <si>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</si>
  <si>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</si>
  <si>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</si>
  <si>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</si>
  <si>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</si>
  <si>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</si>
  <si>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</si>
  <si>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</si>
  <si>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</si>
  <si>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</si>
  <si>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</si>
  <si>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</si>
  <si>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</si>
  <si>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</si>
  <si>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</si>
  <si>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</si>
  <si>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</si>
  <si>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</si>
  <si>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</si>
  <si>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</si>
  <si>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</si>
  <si>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</si>
  <si>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</si>
  <si>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</si>
  <si>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</si>
  <si>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</si>
  <si>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</si>
  <si>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</si>
  <si>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</si>
  <si>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</si>
  <si>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</si>
  <si>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</si>
  <si>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</si>
  <si>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</si>
  <si>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</si>
  <si>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</si>
  <si>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</si>
  <si>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</si>
  <si>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</si>
  <si>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</si>
  <si>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</si>
  <si>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</si>
  <si>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</si>
  <si>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</si>
  <si>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</si>
  <si>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</si>
  <si>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</si>
  <si>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</si>
  <si>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</si>
  <si>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</si>
  <si>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</si>
  <si>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</si>
  <si>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</si>
  <si>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</si>
  <si>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</si>
  <si>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</si>
  <si>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</si>
  <si>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</si>
  <si>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</si>
  <si>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</si>
  <si>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</si>
  <si>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</si>
  <si>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</si>
  <si>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</si>
  <si>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</si>
  <si>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</si>
  <si>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</si>
  <si>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</si>
  <si>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</si>
  <si>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</si>
  <si>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</si>
  <si>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</si>
  <si>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</si>
  <si>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</si>
  <si>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</si>
  <si>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</si>
  <si>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</si>
  <si>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</si>
  <si>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</si>
  <si>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</si>
  <si>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</si>
  <si>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</si>
  <si>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</si>
  <si>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</si>
  <si>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</si>
  <si>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</si>
  <si>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</si>
  <si>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</si>
  <si>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</si>
  <si>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</si>
  <si>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</si>
  <si>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</si>
  <si>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</si>
  <si>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</si>
  <si>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</si>
  <si>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</si>
  <si>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</si>
  <si>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</si>
  <si>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</si>
  <si>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</si>
  <si>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</si>
  <si>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</si>
  <si>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</si>
  <si>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</si>
  <si>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</si>
  <si>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</si>
  <si>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</si>
  <si>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</si>
  <si>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</si>
  <si>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</si>
  <si>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</si>
  <si>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</si>
  <si>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</si>
  <si>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</si>
  <si>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</si>
  <si>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</si>
  <si>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</si>
  <si>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</si>
  <si>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</si>
  <si>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</si>
  <si>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</si>
  <si>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</si>
  <si>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</si>
  <si>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</si>
  <si>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</si>
  <si>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</si>
  <si>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</si>
  <si>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</si>
  <si>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</si>
  <si>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</si>
  <si>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</si>
  <si>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</si>
  <si>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</si>
  <si>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</si>
  <si>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</si>
  <si>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</si>
  <si>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</si>
  <si>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</si>
  <si>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</si>
  <si>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</si>
  <si>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</si>
  <si>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</si>
  <si>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</si>
  <si>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</si>
  <si>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</si>
  <si>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</si>
  <si>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</si>
  <si>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</si>
  <si>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</si>
  <si>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</si>
  <si>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</si>
  <si>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</si>
  <si>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</si>
  <si>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</si>
  <si>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</si>
  <si>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</si>
  <si>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</si>
  <si>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</si>
  <si>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</si>
  <si>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</si>
  <si>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</si>
  <si>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</si>
  <si>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</si>
  <si>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</si>
  <si>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</si>
  <si>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</si>
  <si>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</si>
  <si>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</si>
  <si>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</si>
  <si>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</si>
  <si>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</si>
  <si>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</si>
  <si>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</si>
  <si>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</si>
  <si>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</si>
  <si>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</si>
  <si>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</si>
  <si>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</si>
  <si>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</si>
  <si>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</si>
  <si>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</si>
  <si>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</si>
  <si>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</si>
  <si>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</si>
  <si>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</si>
  <si>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</si>
  <si>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</si>
  <si>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</si>
  <si>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</si>
  <si>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</si>
  <si>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</si>
  <si>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</si>
  <si>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</si>
  <si>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</si>
  <si>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</si>
  <si>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</si>
  <si>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</si>
  <si>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</si>
  <si>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</si>
  <si>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</si>
  <si>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</si>
  <si>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</si>
  <si>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</si>
  <si>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</si>
  <si>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</si>
  <si>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</si>
  <si>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</si>
  <si>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</si>
  <si>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</si>
  <si>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</si>
  <si>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</si>
  <si>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</si>
  <si>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</si>
  <si>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</si>
  <si>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</si>
  <si>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</si>
  <si>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</si>
  <si>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</si>
  <si>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</si>
  <si>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</si>
  <si>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</si>
  <si>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</si>
  <si>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</si>
  <si>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</si>
  <si>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</si>
  <si>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</si>
  <si>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</si>
  <si>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</si>
  <si>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</si>
  <si>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</si>
  <si>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</si>
  <si>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</si>
  <si>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</si>
  <si>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</si>
  <si>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</si>
  <si>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</si>
  <si>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</si>
  <si>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</si>
  <si>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</si>
  <si>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</si>
  <si>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</si>
  <si>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</si>
  <si>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</si>
  <si>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</si>
  <si>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</si>
  <si>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</si>
  <si>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</si>
  <si>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</si>
  <si>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</si>
  <si>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</si>
  <si>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</si>
  <si>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</si>
  <si>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</si>
  <si>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</si>
  <si>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</si>
  <si>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</si>
  <si>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</si>
  <si>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</si>
  <si>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</si>
  <si>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</si>
  <si>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</si>
  <si>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</si>
  <si>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</si>
  <si>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</si>
  <si>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</si>
  <si>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</si>
  <si>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</si>
  <si>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</si>
  <si>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</si>
  <si>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</si>
  <si>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</si>
  <si>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</si>
  <si>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</si>
  <si>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</si>
  <si>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</si>
  <si>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</si>
  <si>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</si>
  <si>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</si>
  <si>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</si>
  <si>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</si>
  <si>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</si>
  <si>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</si>
  <si>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</si>
  <si>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</si>
  <si>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</si>
  <si>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</si>
  <si>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</si>
  <si>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</si>
  <si>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</si>
  <si>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</si>
  <si>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</si>
  <si>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</si>
  <si>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</si>
  <si>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</si>
  <si>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</si>
  <si>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</si>
  <si>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</si>
  <si>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</si>
  <si>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</si>
  <si>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</si>
  <si>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</si>
  <si>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</si>
  <si>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</si>
  <si>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</si>
  <si>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</si>
  <si>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</si>
  <si>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</si>
  <si>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</si>
  <si>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</si>
  <si>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</si>
  <si>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</si>
  <si>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</si>
  <si>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</si>
  <si>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</si>
  <si>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</si>
  <si>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</si>
  <si>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</si>
  <si>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</si>
  <si>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</si>
  <si>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</si>
  <si>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</si>
  <si>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</si>
  <si>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</si>
  <si>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</si>
  <si>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</si>
  <si>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</si>
  <si>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</si>
  <si>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</si>
  <si>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</si>
  <si>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</si>
  <si>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</si>
  <si>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</si>
  <si>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</si>
  <si>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</si>
  <si>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</si>
  <si>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</si>
  <si>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</si>
  <si>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</si>
  <si>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</si>
  <si>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</si>
  <si>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</si>
  <si>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</si>
  <si>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</si>
  <si>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</si>
  <si>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</si>
  <si>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</si>
  <si>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</si>
  <si>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</si>
  <si>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</si>
  <si>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</si>
  <si>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</si>
  <si>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</si>
  <si>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</si>
  <si>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</si>
  <si>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</si>
  <si>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</si>
  <si>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</si>
  <si>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</si>
  <si>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</si>
  <si>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</si>
  <si>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</si>
  <si>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</si>
  <si>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</si>
  <si>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</si>
  <si>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</si>
  <si>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</si>
  <si>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</si>
  <si>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</si>
  <si>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</si>
  <si>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</si>
  <si>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</si>
  <si>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</si>
  <si>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</si>
  <si>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</si>
  <si>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</si>
  <si>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</si>
  <si>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</si>
  <si>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</si>
  <si>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</si>
  <si>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</si>
  <si>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</si>
  <si>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</si>
  <si>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</si>
  <si>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</si>
  <si>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</si>
  <si>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</si>
  <si>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</si>
  <si>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</si>
  <si>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</si>
  <si>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</si>
  <si>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</si>
  <si>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</si>
  <si>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</si>
  <si>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</si>
  <si>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</si>
  <si>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</si>
  <si>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</si>
  <si>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</si>
  <si>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</si>
  <si>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</si>
  <si>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</si>
  <si>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</si>
  <si>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</si>
  <si>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</si>
  <si>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</si>
  <si>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</si>
  <si>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</si>
  <si>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</si>
  <si>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</si>
  <si>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</si>
  <si>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</si>
  <si>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</si>
  <si>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</si>
  <si>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</si>
  <si>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</si>
  <si>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</si>
  <si>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</si>
  <si>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</si>
  <si>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</si>
  <si>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</si>
  <si>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</si>
  <si>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</si>
  <si>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</si>
  <si>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</si>
  <si>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</si>
  <si>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</si>
  <si>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</si>
  <si>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</si>
  <si>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</si>
  <si>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</si>
  <si>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</si>
  <si>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</si>
  <si>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</si>
  <si>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</si>
  <si>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</si>
  <si>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</si>
  <si>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</si>
  <si>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</si>
  <si>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</si>
  <si>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</si>
  <si>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</si>
  <si>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</si>
  <si>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</si>
  <si>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</si>
  <si>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</si>
  <si>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</si>
  <si>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</si>
  <si>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</si>
  <si>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</si>
  <si>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</si>
  <si>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</si>
  <si>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</si>
  <si>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</si>
  <si>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</si>
  <si>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</si>
  <si>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</si>
  <si>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</si>
  <si>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</si>
  <si>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</si>
  <si>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</si>
  <si>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</si>
  <si>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</si>
  <si>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</si>
  <si>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</si>
  <si>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</si>
  <si>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</si>
  <si>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</si>
  <si>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</si>
  <si>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</si>
  <si>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</si>
  <si>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</si>
  <si>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</si>
  <si>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</si>
  <si>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</si>
  <si>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</si>
  <si>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</si>
  <si>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</si>
  <si>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</si>
  <si>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</si>
  <si>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</si>
  <si>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</si>
  <si>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</si>
  <si>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</si>
  <si>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</si>
  <si>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</si>
  <si>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</si>
  <si>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</si>
  <si>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</si>
  <si>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</si>
  <si>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</si>
  <si>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</si>
  <si>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</si>
  <si>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</si>
  <si>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</si>
  <si>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</si>
  <si>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</si>
  <si>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</si>
  <si>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</si>
  <si>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</si>
  <si>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</si>
  <si>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</si>
  <si>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</si>
  <si>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</si>
  <si>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</si>
  <si>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</si>
  <si>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</si>
  <si>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</si>
  <si>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</si>
  <si>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</si>
  <si>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</si>
  <si>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</si>
  <si>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</si>
  <si>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</si>
  <si>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</si>
  <si>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</si>
  <si>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</si>
  <si>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</si>
  <si>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</si>
  <si>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</si>
  <si>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</si>
  <si>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</si>
  <si>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</si>
  <si>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</si>
  <si>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</si>
  <si>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</si>
  <si>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</si>
  <si>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</si>
  <si>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</si>
  <si>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</si>
  <si>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</si>
  <si>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</si>
  <si>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</si>
  <si>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</si>
  <si>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</si>
  <si>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</si>
  <si>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</si>
  <si>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</si>
  <si>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</si>
  <si>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</si>
  <si>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</si>
  <si>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</si>
  <si>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</si>
  <si>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</si>
  <si>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</si>
  <si>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</si>
  <si>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</si>
  <si>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</si>
  <si>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</si>
  <si>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</si>
  <si>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</si>
  <si>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</si>
  <si>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</si>
  <si>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</si>
  <si>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</si>
  <si>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</si>
  <si>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</si>
  <si>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</si>
  <si>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</si>
  <si>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</si>
  <si>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</si>
  <si>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</si>
  <si>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</si>
  <si>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</si>
  <si>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</si>
  <si>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</si>
  <si>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</si>
  <si>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</si>
  <si>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</si>
  <si>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</si>
  <si>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</si>
  <si>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</si>
  <si>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</si>
  <si>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</si>
  <si>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</si>
  <si>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</si>
  <si>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</si>
  <si>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</si>
  <si>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</si>
  <si>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</si>
  <si>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</si>
  <si>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</si>
  <si>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</si>
  <si>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</si>
  <si>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</si>
  <si>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</si>
  <si>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</si>
  <si>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</si>
  <si>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</si>
  <si>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</si>
  <si>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</si>
  <si>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</si>
  <si>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</si>
  <si>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</si>
  <si>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</si>
  <si>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</si>
  <si>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</si>
  <si>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</si>
  <si>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</si>
  <si>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</si>
  <si>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</si>
  <si>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</si>
  <si>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</si>
  <si>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</si>
  <si>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</si>
  <si>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</si>
  <si>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</si>
  <si>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</si>
  <si>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</si>
  <si>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</si>
  <si>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</si>
  <si>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</si>
  <si>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</si>
  <si>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</si>
  <si>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</si>
  <si>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</si>
  <si>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</si>
  <si>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</si>
  <si>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</si>
  <si>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</si>
  <si>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</si>
  <si>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</si>
  <si>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</si>
  <si>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</si>
  <si>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</si>
  <si>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</si>
  <si>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</si>
  <si>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</si>
  <si>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</si>
  <si>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</si>
  <si>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</si>
  <si>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</si>
  <si>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</si>
  <si>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</si>
  <si>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</si>
  <si>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</si>
  <si>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</si>
  <si>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</si>
  <si>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</si>
  <si>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</si>
  <si>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</si>
  <si>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</si>
  <si>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</si>
  <si>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</si>
  <si>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</si>
  <si>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</si>
  <si>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</si>
  <si>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</si>
  <si>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</si>
  <si>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</si>
  <si>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</si>
  <si>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</si>
  <si>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</si>
  <si>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</si>
  <si>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</si>
  <si>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</si>
  <si>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</si>
  <si>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</si>
  <si>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</si>
  <si>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</si>
  <si>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</si>
  <si>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</si>
  <si>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</si>
  <si>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</si>
  <si>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</si>
  <si>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</si>
  <si>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</si>
  <si>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</si>
  <si>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</si>
  <si>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</si>
  <si>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</si>
  <si>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</si>
  <si>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</si>
  <si>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</si>
  <si>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</si>
  <si>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</si>
  <si>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</si>
  <si>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</si>
  <si>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</si>
  <si>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</si>
  <si>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</si>
  <si>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</si>
  <si>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</si>
  <si>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</si>
  <si>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</si>
  <si>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</si>
  <si>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</si>
  <si>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</si>
  <si>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</si>
  <si>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</si>
  <si>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</si>
  <si>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</si>
  <si>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</si>
  <si>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</si>
  <si>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</si>
  <si>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</si>
  <si>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</si>
  <si>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</si>
  <si>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</si>
  <si>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</si>
  <si>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</si>
  <si>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</si>
  <si>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</si>
  <si>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</si>
  <si>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</si>
  <si>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</si>
  <si>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</si>
  <si>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</si>
  <si>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</si>
  <si>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</si>
  <si>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</si>
  <si>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</si>
  <si>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</si>
  <si>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</si>
  <si>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</si>
  <si>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</si>
  <si>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</si>
  <si>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</si>
  <si>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</si>
  <si>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</si>
  <si>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</si>
  <si>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</si>
  <si>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</si>
  <si>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</si>
  <si>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</si>
  <si>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</si>
  <si>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</si>
  <si>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</si>
  <si>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</si>
  <si>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</si>
  <si>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</si>
  <si>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</si>
  <si>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</si>
  <si>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</si>
  <si>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</si>
  <si>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</si>
  <si>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</si>
  <si>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</si>
  <si>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</si>
  <si>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</si>
  <si>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</si>
  <si>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</si>
  <si>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</si>
  <si>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</si>
  <si>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</si>
  <si>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</si>
  <si>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</si>
  <si>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</si>
  <si>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</si>
  <si>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</si>
  <si>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</si>
  <si>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</si>
  <si>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</si>
  <si>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</si>
  <si>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</si>
  <si>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</si>
  <si>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</si>
  <si>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</si>
  <si>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</si>
  <si>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</si>
  <si>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</si>
  <si>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</si>
  <si>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</si>
  <si>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</si>
  <si>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</si>
  <si>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</si>
  <si>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</si>
  <si>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</si>
  <si>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</si>
  <si>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</si>
  <si>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</si>
  <si>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</si>
  <si>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</si>
  <si>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</si>
  <si>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</si>
  <si>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</si>
  <si>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</si>
  <si>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</si>
  <si>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</si>
  <si>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</si>
  <si>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</si>
  <si>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</si>
  <si>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</si>
  <si>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</si>
  <si>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</si>
  <si>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</si>
  <si>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</si>
  <si>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</si>
  <si>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</si>
  <si>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</si>
  <si>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</si>
  <si>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</si>
  <si>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</si>
  <si>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</si>
  <si>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</si>
  <si>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</si>
  <si>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</si>
  <si>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</si>
  <si>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</si>
  <si>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</si>
  <si>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</si>
  <si>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</si>
  <si>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</si>
  <si>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</si>
  <si>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</si>
  <si>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</si>
  <si>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</si>
  <si>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</si>
  <si>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</si>
  <si>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</si>
  <si>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</si>
  <si>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</si>
  <si>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</si>
  <si>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</si>
  <si>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</si>
  <si>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</si>
  <si>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</si>
  <si>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</si>
  <si>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</si>
  <si>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</si>
  <si>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</si>
  <si>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</si>
  <si>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</si>
  <si>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</si>
  <si>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</si>
  <si>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</si>
  <si>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</si>
  <si>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</si>
  <si>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</si>
  <si>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</si>
  <si>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</si>
  <si>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</si>
  <si>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</si>
  <si>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</si>
  <si>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</si>
  <si>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</si>
  <si>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</si>
  <si>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</si>
  <si>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</si>
  <si>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</si>
  <si>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</si>
  <si>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</si>
  <si>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</si>
  <si>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</si>
  <si>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</si>
  <si>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</si>
  <si>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</si>
  <si>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</si>
  <si>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</si>
  <si>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</si>
  <si>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</si>
  <si>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</si>
  <si>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</si>
  <si>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</si>
  <si>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</si>
  <si>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</si>
  <si>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</si>
  <si>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</si>
  <si>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</si>
  <si>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</si>
  <si>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</si>
  <si>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</si>
  <si>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</si>
  <si>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</si>
  <si>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</si>
  <si>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</si>
  <si>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</si>
  <si>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</si>
  <si>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</si>
  <si>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</si>
  <si>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</si>
  <si>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</si>
  <si>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</si>
  <si>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</si>
  <si>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</si>
  <si>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</si>
  <si>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</si>
  <si>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</si>
  <si>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</si>
  <si>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</si>
  <si>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</si>
  <si>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</si>
  <si>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</si>
  <si>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</si>
  <si>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</si>
  <si>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</si>
  <si>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</si>
  <si>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</si>
  <si>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</si>
  <si>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</si>
  <si>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</si>
  <si>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</si>
  <si>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</si>
  <si>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</si>
  <si>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</si>
  <si>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</si>
  <si>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</si>
  <si>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</si>
  <si>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</si>
  <si>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</si>
  <si>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</si>
  <si>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</si>
  <si>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</si>
  <si>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</si>
  <si>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</si>
  <si>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</si>
  <si>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</si>
  <si>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</si>
  <si>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</si>
  <si>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</si>
  <si>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</si>
  <si>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</si>
  <si>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</si>
  <si>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</si>
  <si>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</si>
  <si>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</si>
  <si>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</si>
  <si>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</si>
  <si>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</si>
  <si>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</si>
  <si>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</si>
  <si>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</si>
  <si>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</si>
  <si>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</si>
  <si>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</si>
  <si>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</si>
  <si>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</si>
  <si>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</si>
  <si>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</si>
  <si>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</si>
  <si>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</si>
  <si>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</si>
  <si>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</si>
  <si>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</si>
  <si>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</si>
  <si>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</si>
  <si>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</si>
  <si>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</si>
  <si>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</si>
  <si>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</si>
  <si>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</si>
  <si>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</si>
  <si>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</si>
  <si>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</si>
  <si>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</si>
  <si>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</si>
  <si>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</si>
  <si>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</si>
  <si>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</si>
  <si>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</si>
  <si>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</si>
  <si>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</si>
  <si>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</si>
  <si>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</si>
  <si>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</si>
  <si>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</si>
  <si>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</si>
  <si>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</si>
  <si>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</si>
  <si>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</si>
  <si>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</si>
  <si>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</si>
  <si>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</si>
  <si>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</si>
  <si>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</si>
  <si>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</si>
  <si>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</si>
  <si>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</si>
  <si>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</si>
  <si>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</si>
  <si>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</si>
  <si>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</si>
  <si>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</si>
  <si>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</si>
  <si>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</si>
  <si>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</si>
  <si>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</si>
  <si>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</si>
  <si>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</si>
  <si>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</si>
  <si>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</si>
  <si>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</si>
  <si>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</si>
  <si>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</si>
  <si>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</si>
  <si>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</si>
  <si>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</si>
  <si>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</si>
  <si>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</si>
  <si>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</si>
  <si>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</si>
  <si>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</si>
  <si>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</si>
  <si>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</si>
  <si>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</si>
  <si>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</si>
  <si>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</si>
  <si>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</si>
  <si>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</si>
  <si>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</si>
  <si>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</si>
  <si>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</si>
  <si>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</si>
  <si>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</si>
  <si>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</si>
  <si>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</si>
  <si>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</si>
  <si>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</si>
  <si>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</si>
  <si>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</si>
  <si>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</si>
  <si>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</si>
  <si>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</si>
  <si>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</si>
  <si>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</si>
  <si>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</si>
  <si>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</si>
  <si>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</si>
  <si>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</si>
  <si>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</si>
  <si>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</si>
  <si>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</si>
  <si>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</si>
  <si>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</si>
  <si>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</si>
  <si>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</si>
  <si>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</si>
  <si>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</si>
  <si>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</si>
  <si>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</si>
  <si>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</si>
  <si>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</si>
  <si>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</si>
  <si>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</si>
  <si>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</si>
  <si>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</si>
  <si>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</si>
  <si>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</si>
  <si>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</si>
  <si>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</si>
  <si>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</si>
  <si>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</si>
  <si>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</si>
  <si>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</si>
  <si>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</si>
  <si>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</si>
  <si>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</si>
  <si>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</si>
  <si>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</si>
  <si>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</si>
  <si>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</si>
  <si>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</si>
  <si>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</si>
  <si>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</si>
  <si>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</si>
  <si>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</si>
  <si>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</si>
  <si>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</si>
  <si>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</si>
  <si>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</si>
  <si>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</si>
  <si>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</si>
  <si>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</si>
  <si>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</si>
  <si>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</si>
  <si>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</si>
  <si>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</si>
  <si>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</si>
  <si>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</si>
  <si>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</si>
  <si>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</si>
  <si>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</si>
  <si>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</si>
  <si>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</si>
  <si>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</si>
  <si>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</si>
  <si>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</si>
  <si>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</si>
  <si>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</si>
  <si>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</si>
  <si>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</si>
  <si>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</si>
  <si>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</si>
  <si>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</si>
  <si>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</si>
  <si>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</si>
  <si>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</si>
  <si>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</si>
  <si>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</si>
  <si>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</si>
  <si>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</si>
  <si>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</si>
  <si>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</si>
  <si>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</si>
  <si>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</si>
  <si>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</si>
  <si>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</si>
  <si>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</si>
  <si>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</si>
  <si>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</si>
  <si>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</si>
  <si>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</si>
  <si>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</si>
  <si>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</si>
  <si>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</si>
  <si>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</si>
  <si>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</si>
  <si>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</si>
  <si>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</si>
  <si>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</si>
  <si>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</si>
  <si>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</si>
  <si>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</si>
  <si>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</si>
  <si>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</si>
  <si>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</si>
  <si>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</si>
  <si>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</si>
  <si>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</si>
  <si>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</si>
  <si>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</si>
  <si>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</si>
  <si>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</si>
  <si>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</si>
  <si>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</si>
  <si>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</si>
  <si>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</si>
  <si>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</si>
  <si>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</si>
  <si>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</si>
  <si>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</si>
  <si>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</si>
  <si>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</si>
  <si>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</si>
  <si>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</si>
  <si>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</si>
  <si>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</si>
  <si>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</si>
  <si>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</si>
  <si>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</si>
  <si>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</si>
  <si>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</si>
  <si>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</si>
  <si>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</si>
  <si>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</si>
  <si>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</si>
  <si>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</si>
  <si>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</si>
  <si>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</si>
  <si>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</si>
  <si>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</si>
  <si>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</si>
  <si>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</si>
  <si>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</si>
  <si>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</si>
  <si>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</si>
  <si>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</si>
  <si>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</si>
  <si>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</si>
  <si>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</si>
  <si>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</si>
  <si>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</si>
  <si>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</si>
  <si>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</si>
  <si>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</si>
  <si>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</si>
  <si>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</si>
  <si>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</si>
  <si>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</si>
  <si>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</si>
  <si>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</si>
  <si>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</si>
  <si>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</si>
  <si>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</si>
  <si>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</si>
  <si>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</si>
  <si>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</si>
  <si>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</si>
  <si>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</si>
  <si>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</si>
  <si>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</si>
  <si>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</si>
  <si>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</si>
  <si>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</si>
  <si>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</si>
  <si>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</si>
  <si>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</si>
  <si>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</si>
  <si>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</si>
  <si>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</si>
  <si>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</si>
  <si>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</si>
  <si>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</si>
  <si>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</si>
  <si>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</si>
  <si>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</si>
  <si>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</si>
  <si>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</si>
  <si>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</si>
  <si>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</si>
  <si>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</si>
  <si>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</si>
  <si>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</si>
  <si>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</si>
  <si>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</si>
  <si>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</si>
  <si>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</si>
  <si>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</si>
  <si>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</si>
  <si>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</si>
  <si>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</si>
  <si>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</si>
  <si>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</si>
  <si>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</si>
  <si>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</si>
  <si>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</si>
  <si>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</si>
  <si>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</si>
  <si>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</si>
  <si>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</si>
  <si>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</si>
  <si>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</si>
  <si>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</si>
  <si>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</si>
  <si>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</si>
  <si>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</si>
  <si>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</si>
  <si>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</si>
  <si>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</si>
  <si>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</si>
  <si>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</si>
  <si>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</si>
  <si>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</si>
  <si>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</si>
  <si>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</si>
  <si>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</si>
  <si>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</si>
  <si>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</si>
  <si>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</si>
  <si>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</si>
  <si>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</si>
  <si>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</si>
  <si>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</si>
  <si>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</si>
  <si>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</si>
  <si>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</si>
  <si>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</si>
  <si>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</si>
  <si>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</si>
  <si>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</si>
  <si>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</si>
  <si>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</si>
  <si>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</si>
  <si>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</si>
  <si>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</si>
  <si>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</si>
  <si>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</si>
  <si>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</si>
  <si>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</si>
  <si>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</si>
  <si>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</si>
  <si>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</si>
  <si>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</si>
  <si>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</si>
  <si>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</si>
  <si>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</si>
  <si>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</si>
  <si>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</si>
  <si>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</si>
  <si>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</si>
  <si>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</si>
  <si>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</si>
  <si>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</si>
  <si>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</si>
  <si>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</si>
  <si>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</si>
  <si>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</si>
  <si>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</si>
  <si>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</si>
  <si>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</si>
  <si>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</si>
  <si>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</si>
  <si>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</si>
  <si>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</si>
  <si>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</si>
  <si>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</si>
  <si>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</si>
  <si>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</si>
  <si>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</si>
  <si>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</si>
  <si>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</si>
  <si>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</si>
  <si>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</si>
  <si>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</si>
  <si>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</si>
  <si>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</si>
  <si>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</si>
  <si>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</si>
  <si>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</si>
  <si>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</si>
  <si>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</si>
  <si>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</si>
  <si>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</si>
  <si>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</si>
  <si>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</si>
  <si>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</si>
  <si>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</si>
  <si>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</si>
  <si>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</si>
  <si>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</si>
  <si>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</si>
  <si>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</si>
  <si>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</si>
  <si>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</si>
  <si>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</si>
  <si>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</si>
  <si>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</si>
  <si>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</si>
  <si>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</si>
  <si>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</si>
  <si>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</si>
  <si>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</si>
  <si>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</si>
  <si>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</si>
  <si>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</si>
  <si>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</si>
  <si>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</si>
  <si>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</si>
  <si>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</si>
  <si>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</si>
  <si>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</si>
  <si>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</si>
  <si>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</si>
  <si>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</si>
  <si>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</si>
  <si>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</si>
  <si>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</si>
  <si>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</si>
  <si>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</si>
  <si>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</si>
  <si>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</si>
  <si>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</si>
  <si>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</si>
  <si>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</si>
  <si>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</si>
  <si>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</si>
  <si>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</si>
  <si>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</si>
  <si>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</si>
  <si>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</si>
  <si>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</si>
  <si>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</si>
  <si>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</si>
  <si>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</si>
  <si>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</si>
  <si>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</si>
  <si>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</si>
  <si>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</si>
  <si>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</si>
  <si>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</si>
  <si>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</si>
  <si>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</si>
  <si>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</si>
  <si>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</si>
  <si>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</si>
  <si>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</si>
  <si>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</si>
  <si>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</si>
  <si>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</si>
  <si>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</si>
  <si>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</si>
  <si>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</si>
  <si>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</si>
  <si>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</si>
  <si>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</si>
  <si>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</si>
  <si>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</si>
  <si>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</si>
  <si>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</si>
  <si>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</si>
  <si>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</si>
  <si>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</si>
  <si>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</si>
  <si>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</si>
  <si>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</si>
  <si>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</si>
  <si>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</si>
  <si>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</si>
  <si>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</si>
  <si>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</si>
  <si>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</si>
  <si>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</si>
  <si>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</si>
  <si>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</si>
  <si>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</si>
  <si>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</si>
  <si>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</si>
  <si>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</si>
  <si>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</si>
  <si>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</si>
  <si>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</si>
  <si>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</si>
  <si>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</si>
  <si>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</si>
  <si>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</si>
  <si>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</si>
  <si>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</si>
  <si>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</si>
  <si>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</si>
  <si>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</si>
  <si>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</si>
  <si>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</si>
  <si>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</si>
  <si>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</si>
  <si>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</si>
  <si>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</si>
  <si>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</si>
  <si>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</si>
  <si>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</si>
  <si>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</si>
  <si>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</si>
  <si>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</si>
  <si>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</si>
  <si>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</si>
  <si>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</si>
  <si>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</si>
  <si>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</si>
  <si>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</si>
  <si>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</si>
  <si>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</si>
  <si>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</si>
  <si>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</si>
  <si>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</si>
  <si>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</si>
  <si>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</si>
  <si>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</si>
  <si>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</si>
  <si>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</si>
  <si>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</si>
  <si>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</si>
  <si>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</si>
  <si>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</si>
  <si>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</si>
  <si>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</si>
  <si>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</si>
  <si>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</si>
  <si>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</si>
  <si>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</si>
  <si>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</si>
  <si>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</si>
  <si>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</si>
  <si>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</si>
  <si>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</si>
  <si>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</si>
  <si>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</si>
  <si>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</si>
  <si>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</si>
  <si>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</si>
  <si>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</si>
  <si>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</si>
  <si>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</si>
  <si>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</si>
  <si>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</si>
  <si>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</si>
  <si>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</si>
  <si>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</si>
  <si>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</si>
  <si>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</si>
  <si>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</si>
  <si>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</si>
  <si>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</si>
  <si>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</si>
  <si>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</si>
  <si>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</si>
  <si>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</si>
  <si>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</si>
  <si>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</si>
  <si>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</si>
  <si>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</si>
  <si>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</si>
  <si>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</si>
  <si>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</si>
  <si>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</si>
  <si>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</si>
  <si>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</si>
  <si>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</si>
  <si>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</si>
  <si>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</si>
  <si>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</si>
  <si>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</si>
  <si>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</si>
  <si>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</si>
  <si>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</si>
  <si>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</si>
  <si>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</si>
  <si>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</si>
  <si>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</si>
  <si>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</si>
  <si>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</si>
  <si>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</si>
  <si>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</si>
  <si>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</si>
  <si>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</si>
  <si>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</si>
  <si>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</si>
  <si>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</si>
  <si>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</si>
  <si>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</si>
  <si>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</si>
  <si>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</si>
  <si>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</si>
  <si>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</si>
  <si>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</si>
  <si>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</si>
  <si>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</si>
  <si>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</si>
  <si>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</si>
  <si>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</si>
  <si>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</si>
  <si>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</si>
  <si>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</si>
  <si>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</si>
  <si>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</si>
  <si>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</si>
  <si>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</si>
  <si>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</si>
  <si>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</si>
  <si>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</si>
  <si>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</si>
  <si>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</si>
  <si>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</si>
  <si>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</si>
  <si>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</si>
  <si>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</si>
  <si>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</si>
  <si>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</si>
  <si>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</si>
  <si>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</si>
  <si>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</si>
  <si>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</si>
  <si>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</si>
  <si>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</si>
  <si>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</si>
  <si>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</si>
  <si>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</si>
  <si>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</si>
  <si>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</si>
  <si>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</si>
  <si>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</si>
  <si>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</si>
  <si>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</si>
  <si>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</si>
  <si>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</si>
  <si>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</si>
  <si>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</si>
  <si>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</si>
  <si>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</si>
  <si>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</si>
  <si>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</si>
  <si>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</si>
  <si>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</si>
  <si>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</si>
  <si>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</si>
  <si>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</si>
  <si>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</si>
  <si>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</si>
  <si>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</si>
  <si>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</si>
  <si>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</si>
  <si>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</si>
  <si>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</si>
  <si>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</si>
  <si>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</si>
  <si>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</si>
  <si>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</si>
  <si>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</si>
  <si>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</si>
  <si>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</si>
  <si>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</si>
  <si>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</si>
  <si>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</si>
  <si>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</si>
  <si>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</si>
  <si>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</si>
  <si>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</si>
  <si>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</si>
  <si>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</si>
  <si>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</si>
  <si>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</si>
  <si>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</si>
  <si>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</si>
  <si>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</si>
  <si>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</si>
  <si>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</si>
  <si>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</si>
  <si>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</si>
  <si>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</si>
  <si>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</si>
  <si>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</si>
  <si>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</si>
  <si>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</si>
  <si>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</si>
  <si>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</si>
  <si>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</si>
  <si>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</si>
  <si>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</si>
  <si>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</si>
  <si>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</si>
  <si>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</si>
  <si>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</si>
  <si>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</si>
  <si>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</si>
  <si>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</si>
  <si>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</si>
  <si>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</si>
  <si>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</si>
  <si>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</si>
  <si>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</si>
  <si>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</si>
  <si>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</si>
  <si>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</si>
  <si>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</si>
  <si>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</si>
  <si>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</si>
  <si>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</si>
  <si>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</si>
  <si>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</si>
  <si>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</si>
  <si>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</si>
  <si>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</si>
  <si>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</si>
  <si>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</si>
  <si>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</si>
  <si>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</si>
  <si>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</si>
  <si>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</si>
  <si>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</si>
  <si>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</si>
  <si>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</si>
  <si>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</si>
  <si>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</si>
  <si>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</si>
  <si>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</si>
  <si>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</si>
  <si>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</si>
  <si>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</si>
  <si>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</si>
  <si>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</si>
  <si>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</si>
  <si>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</si>
  <si>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</si>
  <si>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</si>
  <si>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</si>
  <si>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</si>
  <si>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</si>
  <si>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</si>
  <si>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</si>
  <si>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</si>
  <si>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</si>
  <si>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</si>
  <si>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</si>
  <si>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</si>
  <si>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</si>
  <si>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</si>
  <si>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</si>
  <si>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</si>
  <si>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</si>
  <si>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</si>
  <si>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</si>
  <si>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</si>
  <si>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</si>
  <si>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</si>
  <si>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</si>
  <si>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</si>
  <si>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</si>
  <si>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</si>
  <si>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</si>
  <si>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</si>
  <si>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</si>
  <si>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</si>
  <si>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</si>
  <si>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</si>
  <si>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</si>
  <si>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</si>
  <si>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</si>
  <si>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</si>
  <si>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</si>
  <si>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</si>
  <si>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</si>
  <si>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</si>
  <si>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</si>
  <si>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</si>
  <si>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</si>
  <si>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</si>
  <si>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</si>
  <si>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</si>
  <si>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</si>
  <si>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</si>
  <si>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</si>
  <si>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</si>
  <si>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</si>
  <si>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</si>
  <si>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</si>
  <si>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</si>
  <si>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</si>
  <si>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</si>
  <si>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</si>
  <si>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</si>
  <si>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</si>
  <si>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</si>
  <si>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</si>
  <si>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</si>
  <si>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</si>
  <si>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</si>
  <si>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</si>
  <si>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</si>
  <si>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</si>
  <si>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</si>
  <si>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</si>
  <si>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</si>
  <si>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</si>
  <si>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</si>
  <si>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</si>
  <si>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</si>
  <si>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</si>
  <si>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</si>
  <si>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</si>
  <si>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</si>
  <si>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</si>
  <si>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</si>
  <si>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</si>
  <si>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</si>
  <si>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</si>
  <si>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</si>
  <si>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</si>
  <si>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</si>
  <si>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</si>
  <si>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</si>
  <si>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</si>
  <si>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</si>
  <si>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</si>
  <si>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</si>
  <si>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</si>
  <si>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</si>
  <si>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</si>
  <si>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</si>
  <si>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</si>
  <si>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</si>
  <si>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</si>
  <si>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</si>
  <si>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</si>
  <si>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</si>
  <si>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</si>
  <si>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</si>
  <si>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</si>
  <si>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</si>
  <si>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</si>
  <si>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</si>
  <si>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</si>
  <si>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</si>
  <si>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</si>
  <si>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</si>
  <si>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</si>
  <si>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</si>
  <si>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</si>
  <si>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</si>
  <si>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</si>
  <si>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</si>
  <si>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</si>
  <si>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</si>
  <si>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</si>
  <si>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</si>
  <si>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</si>
  <si>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</si>
  <si>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</si>
  <si>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</si>
  <si>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</si>
  <si>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</si>
  <si>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</si>
  <si>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</si>
  <si>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</si>
  <si>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</si>
  <si>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</si>
  <si>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</si>
  <si>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</si>
  <si>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</si>
  <si>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</si>
  <si>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</si>
  <si>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</si>
  <si>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</si>
  <si>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</si>
  <si>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</si>
  <si>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</si>
  <si>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</si>
  <si>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</si>
  <si>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</si>
  <si>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</si>
  <si>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</si>
  <si>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</si>
  <si>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</si>
  <si>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</si>
  <si>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</si>
  <si>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</si>
  <si>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</si>
  <si>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</si>
  <si>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</si>
  <si>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</si>
  <si>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</si>
  <si>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</si>
  <si>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</si>
  <si>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</si>
  <si>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</si>
  <si>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</si>
  <si>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</si>
  <si>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</si>
  <si>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</si>
  <si>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</si>
  <si>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</si>
  <si>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</si>
  <si>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</si>
  <si>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</si>
  <si>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</si>
  <si>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</si>
  <si>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</si>
  <si>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</si>
  <si>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</si>
  <si>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</si>
  <si>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</si>
  <si>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</si>
  <si>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</si>
  <si>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</si>
  <si>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</si>
  <si>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</si>
  <si>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</si>
  <si>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</si>
  <si>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</si>
  <si>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</si>
  <si>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</si>
  <si>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</si>
  <si>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</si>
  <si>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</si>
  <si>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</si>
  <si>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</si>
  <si>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</si>
  <si>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</si>
  <si>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</si>
  <si>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</si>
  <si>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</si>
  <si>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</si>
  <si>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</si>
  <si>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</si>
  <si>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</si>
  <si>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</si>
  <si>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</si>
  <si>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</si>
  <si>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</si>
  <si>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</si>
  <si>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</si>
  <si>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</si>
  <si>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</si>
  <si>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</si>
  <si>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</si>
  <si>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</si>
  <si>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</si>
  <si>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</si>
  <si>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</si>
  <si>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</si>
  <si>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</si>
  <si>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</si>
  <si>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</si>
  <si>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</si>
  <si>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</si>
  <si>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</si>
  <si>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</si>
  <si>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</si>
  <si>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</si>
  <si>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</si>
  <si>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</si>
  <si>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</si>
  <si>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</si>
  <si>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</si>
  <si>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</si>
  <si>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</si>
  <si>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</si>
  <si>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</si>
  <si>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</si>
  <si>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</si>
  <si>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</si>
  <si>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</si>
  <si>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</si>
  <si>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</si>
  <si>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</si>
  <si>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</si>
  <si>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</si>
  <si>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</si>
  <si>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</si>
  <si>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</si>
  <si>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</si>
  <si>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</si>
  <si>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</si>
  <si>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</si>
  <si>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</si>
  <si>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</si>
  <si>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</si>
  <si>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</si>
  <si>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</si>
  <si>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</si>
  <si>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</si>
  <si>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</si>
  <si>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</si>
  <si>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</si>
  <si>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</si>
  <si>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</si>
  <si>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</si>
  <si>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</si>
  <si>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</si>
  <si>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</si>
  <si>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</si>
  <si>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</si>
  <si>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</si>
  <si>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</si>
  <si>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</si>
  <si>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</si>
  <si>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</si>
  <si>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</si>
  <si>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</si>
  <si>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</si>
  <si>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</si>
  <si>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</si>
  <si>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</si>
  <si>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</si>
  <si>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</si>
  <si>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</si>
  <si>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</si>
  <si>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</si>
  <si>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</si>
  <si>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</si>
  <si>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</si>
  <si>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</si>
  <si>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</si>
  <si>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</si>
  <si>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</si>
  <si>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</si>
  <si>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</si>
  <si>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</si>
  <si>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</si>
  <si>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</si>
  <si>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</si>
  <si>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</si>
  <si>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</si>
  <si>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</si>
  <si>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</si>
  <si>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</si>
  <si>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</si>
  <si>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</si>
  <si>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</si>
  <si>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</si>
  <si>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</si>
  <si>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</si>
  <si>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</si>
  <si>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</si>
  <si>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</si>
  <si>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</si>
  <si>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</si>
  <si>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</si>
  <si>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</si>
  <si>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</si>
  <si>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</si>
  <si>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</si>
  <si>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</si>
  <si>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</si>
  <si>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</si>
  <si>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</si>
  <si>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</si>
  <si>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</si>
  <si>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</si>
  <si>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</si>
  <si>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</si>
  <si>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</si>
  <si>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</si>
  <si>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</si>
  <si>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</si>
  <si>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</si>
  <si>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</si>
  <si>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</si>
  <si>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</si>
  <si>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</si>
  <si>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</si>
  <si>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</si>
  <si>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</si>
  <si>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</si>
  <si>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</si>
  <si>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</si>
  <si>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</si>
  <si>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</si>
  <si>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</si>
  <si>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</si>
  <si>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</si>
  <si>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</si>
  <si>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</si>
  <si>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</si>
  <si>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</si>
  <si>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</si>
  <si>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</si>
  <si>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</si>
  <si>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</si>
  <si>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</si>
  <si>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</si>
  <si>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</si>
  <si>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</si>
  <si>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</si>
  <si>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</si>
  <si>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</si>
  <si>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</si>
  <si>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</si>
  <si>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</si>
  <si>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</si>
  <si>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</si>
  <si>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</si>
  <si>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</si>
  <si>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</si>
  <si>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</si>
  <si>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</si>
  <si>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</si>
  <si>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</si>
  <si>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</si>
  <si>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</si>
  <si>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</si>
  <si>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</si>
  <si>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</si>
  <si>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</si>
  <si>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</si>
  <si>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</si>
  <si>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</si>
  <si>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</si>
  <si>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</si>
  <si>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</si>
  <si>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</si>
  <si>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</si>
  <si>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</si>
  <si>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</si>
  <si>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</si>
  <si>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</si>
  <si>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</si>
  <si>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</si>
  <si>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</si>
  <si>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</si>
  <si>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</si>
  <si>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</si>
  <si>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</si>
  <si>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</si>
  <si>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</si>
  <si>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</si>
  <si>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</si>
  <si>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</si>
  <si>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</si>
  <si>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</si>
  <si>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</si>
  <si>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</si>
  <si>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</si>
  <si>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</si>
  <si>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</si>
  <si>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</si>
  <si>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</si>
  <si>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</si>
  <si>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</si>
  <si>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</si>
  <si>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</si>
  <si>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</si>
  <si>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</si>
  <si>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</si>
  <si>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</si>
  <si>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</si>
  <si>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</si>
  <si>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</si>
  <si>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</si>
  <si>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</si>
  <si>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</si>
  <si>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</si>
  <si>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</si>
  <si>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</si>
  <si>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</si>
  <si>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</si>
  <si>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</si>
  <si>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</si>
  <si>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</si>
  <si>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</si>
  <si>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</si>
  <si>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</si>
  <si>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</si>
  <si>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</si>
  <si>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</si>
  <si>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</si>
  <si>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</si>
  <si>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</si>
  <si>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</si>
  <si>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</si>
  <si>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</si>
  <si>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</si>
  <si>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</si>
  <si>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</si>
  <si>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</si>
  <si>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</si>
  <si>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</si>
  <si>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</si>
  <si>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</si>
  <si>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</si>
  <si>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</si>
  <si>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</si>
  <si>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</si>
  <si>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</si>
  <si>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</si>
  <si>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</si>
  <si>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</si>
  <si>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</si>
  <si>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</si>
  <si>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</si>
  <si>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</si>
  <si>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</si>
  <si>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</si>
  <si>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</si>
  <si>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</si>
  <si>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</si>
  <si>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</si>
  <si>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</si>
  <si>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</si>
  <si>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</si>
  <si>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</si>
  <si>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</si>
  <si>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</si>
  <si>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</si>
  <si>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</si>
  <si>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</si>
  <si>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</si>
  <si>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</si>
  <si>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</si>
  <si>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</si>
  <si>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</si>
  <si>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</si>
  <si>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</si>
  <si>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</si>
  <si>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</si>
  <si>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</si>
  <si>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</si>
  <si>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</si>
  <si>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</si>
  <si>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</si>
  <si>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</si>
  <si>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</si>
  <si>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</si>
  <si>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</si>
  <si>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</si>
  <si>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</si>
  <si>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</si>
  <si>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</si>
  <si>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</si>
  <si>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</si>
  <si>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</si>
  <si>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</si>
  <si>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</si>
  <si>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</si>
  <si>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</si>
  <si>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</si>
  <si>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</si>
  <si>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</si>
  <si>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</si>
  <si>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</si>
  <si>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</si>
  <si>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</si>
  <si>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</si>
  <si>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</si>
  <si>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</si>
  <si>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</si>
  <si>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</si>
  <si>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</si>
  <si>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</si>
  <si>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</si>
  <si>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</si>
  <si>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</si>
  <si>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</si>
  <si>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</si>
  <si>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</si>
  <si>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</si>
  <si>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</si>
  <si>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</si>
  <si>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</si>
  <si>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</si>
  <si>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</si>
  <si>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</si>
  <si>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</si>
  <si>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</si>
  <si>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</si>
  <si>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</si>
  <si>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</si>
  <si>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</si>
  <si>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</si>
  <si>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</si>
  <si>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</si>
  <si>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</si>
  <si>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</si>
  <si>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</si>
  <si>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</si>
  <si>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</si>
  <si>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</si>
  <si>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</si>
  <si>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</si>
  <si>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</si>
  <si>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</si>
  <si>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</si>
  <si>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</si>
  <si>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</si>
  <si>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</si>
  <si>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</si>
  <si>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</si>
  <si>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</si>
  <si>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</si>
  <si>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</si>
  <si>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</si>
  <si>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</si>
  <si>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</si>
  <si>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</si>
  <si>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</si>
  <si>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</si>
  <si>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</si>
  <si>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</si>
  <si>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</si>
  <si>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</si>
  <si>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</si>
  <si>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</si>
  <si>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</si>
  <si>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</si>
  <si>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</si>
  <si>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</si>
  <si>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</si>
  <si>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</si>
  <si>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</si>
  <si>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</si>
  <si>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</si>
  <si>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</si>
  <si>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</si>
  <si>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</si>
  <si>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</si>
  <si>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</si>
  <si>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</si>
  <si>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</si>
  <si>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</si>
  <si>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</si>
  <si>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</si>
  <si>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</si>
  <si>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</si>
  <si>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</si>
  <si>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</si>
  <si>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</si>
  <si>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</si>
  <si>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</si>
  <si>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</si>
  <si>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</si>
  <si>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</si>
  <si>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</si>
  <si>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</si>
  <si>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</si>
  <si>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</si>
  <si>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</si>
  <si>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</si>
  <si>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</si>
  <si>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</si>
  <si>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</si>
  <si>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</si>
  <si>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</si>
  <si>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</si>
  <si>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</si>
  <si>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</si>
  <si>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</si>
  <si>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</si>
  <si>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</si>
  <si>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</si>
  <si>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</si>
  <si>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</si>
  <si>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</si>
  <si>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</si>
  <si>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</si>
  <si>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</si>
  <si>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</si>
  <si>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</si>
  <si>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</si>
  <si>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</si>
  <si>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</si>
  <si>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</si>
  <si>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</si>
  <si>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</si>
  <si>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</si>
  <si>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</si>
  <si>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</si>
  <si>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</si>
  <si>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</si>
  <si>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</si>
  <si>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</si>
  <si>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</si>
  <si>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</si>
  <si>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</si>
  <si>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</si>
  <si>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</si>
  <si>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</si>
  <si>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</si>
  <si>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</si>
  <si>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</si>
  <si>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</si>
  <si>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</si>
  <si>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</si>
  <si>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</si>
  <si>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</si>
  <si>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</si>
  <si>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</si>
  <si>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</si>
  <si>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</si>
  <si>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</si>
  <si>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</si>
  <si>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</si>
  <si>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</si>
  <si>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</si>
  <si>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</si>
  <si>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</si>
  <si>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</si>
  <si>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</si>
  <si>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</si>
  <si>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</si>
  <si>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</si>
  <si>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</si>
  <si>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</si>
  <si>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</si>
  <si>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</si>
  <si>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</si>
  <si>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</si>
  <si>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</si>
  <si>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</si>
  <si>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</si>
  <si>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</si>
  <si>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</si>
  <si>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</si>
  <si>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</si>
  <si>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</si>
  <si>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</si>
  <si>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</si>
  <si>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</si>
  <si>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</si>
  <si>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</si>
  <si>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</si>
  <si>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</si>
  <si>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</si>
  <si>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</si>
  <si>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</si>
  <si>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</si>
  <si>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</si>
  <si>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</si>
  <si>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</si>
  <si>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</si>
  <si>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</si>
  <si>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</si>
  <si>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</si>
  <si>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</si>
  <si>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</si>
  <si>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</si>
  <si>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</si>
  <si>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</si>
  <si>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</si>
  <si>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</si>
  <si>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</si>
  <si>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</si>
  <si>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</si>
  <si>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</si>
  <si>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</si>
  <si>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</si>
  <si>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</si>
  <si>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</si>
  <si>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</si>
  <si>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</si>
  <si>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</si>
  <si>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</si>
  <si>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</si>
  <si>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</si>
  <si>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</si>
  <si>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</si>
  <si>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</si>
  <si>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</si>
  <si>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</si>
  <si>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</si>
  <si>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</si>
  <si>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</si>
  <si>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</si>
  <si>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</si>
  <si>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</si>
  <si>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</si>
  <si>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</si>
  <si>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</si>
  <si>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</si>
  <si>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</si>
  <si>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</si>
  <si>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</si>
  <si>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</si>
  <si>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</si>
  <si>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</si>
  <si>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</si>
  <si>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</si>
  <si>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</si>
  <si>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</si>
  <si>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</si>
  <si>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</si>
  <si>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</si>
  <si>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</si>
  <si>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</si>
  <si>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</si>
  <si>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</si>
  <si>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</si>
  <si>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</si>
  <si>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</si>
  <si>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</si>
  <si>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</si>
  <si>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</si>
  <si>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</si>
  <si>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</si>
  <si>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</si>
  <si>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</si>
  <si>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</si>
  <si>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</si>
  <si>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</si>
  <si>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</si>
  <si>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</si>
  <si>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</si>
  <si>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</si>
  <si>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</si>
  <si>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</si>
  <si>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</si>
  <si>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</si>
  <si>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</si>
  <si>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</si>
  <si>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</si>
  <si>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</si>
  <si>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</si>
  <si>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</si>
  <si>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</si>
  <si>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</si>
  <si>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</si>
  <si>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</si>
  <si>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</si>
  <si>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</si>
  <si>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</si>
  <si>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</si>
  <si>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</si>
  <si>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</si>
  <si>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</si>
  <si>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</si>
  <si>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</si>
  <si>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</si>
  <si>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</si>
  <si>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</si>
  <si>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</si>
  <si>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</si>
  <si>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</si>
  <si>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</si>
  <si>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</si>
  <si>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</si>
  <si>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</si>
  <si>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</si>
  <si>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</si>
  <si>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</si>
  <si>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</si>
  <si>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</si>
  <si>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</si>
  <si>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</si>
  <si>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</si>
  <si>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</si>
  <si>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</si>
  <si>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</si>
  <si>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</si>
  <si>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</si>
  <si>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</si>
  <si>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</si>
  <si>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</si>
  <si>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</si>
  <si>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</si>
  <si>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</si>
  <si>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</si>
  <si>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</si>
  <si>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</si>
  <si>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</si>
  <si>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</si>
  <si>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</si>
  <si>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</si>
  <si>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</si>
  <si>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</si>
  <si>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</si>
  <si>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</si>
  <si>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</si>
  <si>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</si>
  <si>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</si>
  <si>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</si>
  <si>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</si>
  <si>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</si>
  <si>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</si>
  <si>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</si>
  <si>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</si>
  <si>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</si>
  <si>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</si>
  <si>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</si>
  <si>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</si>
  <si>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</si>
  <si>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</si>
  <si>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</si>
  <si>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</si>
  <si>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</si>
  <si>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</si>
  <si>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</si>
  <si>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</si>
  <si>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</si>
  <si>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</si>
  <si>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</si>
  <si>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</si>
  <si>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</si>
  <si>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</si>
  <si>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</si>
  <si>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</si>
  <si>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</si>
  <si>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</si>
  <si>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</si>
  <si>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</si>
  <si>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</si>
  <si>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</si>
  <si>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</si>
  <si>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</si>
  <si>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</si>
  <si>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</si>
  <si>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</si>
  <si>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</si>
  <si>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</si>
  <si>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</si>
  <si>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</si>
  <si>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</si>
  <si>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</si>
  <si>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</si>
  <si>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</si>
  <si>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</si>
  <si>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</si>
  <si>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</si>
  <si>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</si>
  <si>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</si>
  <si>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</si>
  <si>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</si>
  <si>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</si>
  <si>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</si>
  <si>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</si>
  <si>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</si>
  <si>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</si>
  <si>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</si>
  <si>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</si>
  <si>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</si>
  <si>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</si>
  <si>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</si>
  <si>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</si>
  <si>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</si>
  <si>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</si>
  <si>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</si>
  <si>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</si>
  <si>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</si>
  <si>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</si>
  <si>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</si>
  <si>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</si>
  <si>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</si>
  <si>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</si>
  <si>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</si>
  <si>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</si>
  <si>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</si>
  <si>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</si>
  <si>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</si>
  <si>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</si>
  <si>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</si>
  <si>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</si>
  <si>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</si>
  <si>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</si>
  <si>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</si>
  <si>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</si>
  <si>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</si>
  <si>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</si>
  <si>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</si>
  <si>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</si>
  <si>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</si>
  <si>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</si>
  <si>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</si>
  <si>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</si>
  <si>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</si>
  <si>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</si>
  <si>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</si>
  <si>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</si>
  <si>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</si>
  <si>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</si>
  <si>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</si>
  <si>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</si>
  <si>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</si>
  <si>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</si>
  <si>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</si>
  <si>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</si>
  <si>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</si>
  <si>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</si>
  <si>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</si>
  <si>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</si>
  <si>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</si>
  <si>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</si>
  <si>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</si>
  <si>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</si>
  <si>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</si>
  <si>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</si>
  <si>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</si>
  <si>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</si>
  <si>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</si>
  <si>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</si>
  <si>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</si>
  <si>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</si>
  <si>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</si>
  <si>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</si>
  <si>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</si>
  <si>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</si>
  <si>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</si>
  <si>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</si>
  <si>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</si>
  <si>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</si>
  <si>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</si>
  <si>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</si>
  <si>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</si>
  <si>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</si>
  <si>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</si>
  <si>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</si>
  <si>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</si>
  <si>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</si>
  <si>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</si>
  <si>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</si>
  <si>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</si>
  <si>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</si>
  <si>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</si>
  <si>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</si>
  <si>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</si>
  <si>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</si>
  <si>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</si>
  <si>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</si>
  <si>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</si>
  <si>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</si>
  <si>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</si>
  <si>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</si>
  <si>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</si>
  <si>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</si>
  <si>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</si>
  <si>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</si>
  <si>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</si>
  <si>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</si>
  <si>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</si>
  <si>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</si>
  <si>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</si>
  <si>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</si>
  <si>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</si>
  <si>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</si>
  <si>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</si>
  <si>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</si>
  <si>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</si>
  <si>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</si>
  <si>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</si>
  <si>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</si>
  <si>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</si>
  <si>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</si>
  <si>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</si>
  <si>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</si>
  <si>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</si>
  <si>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</si>
  <si>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</si>
  <si>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</si>
  <si>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</si>
  <si>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</si>
  <si>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</si>
  <si>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</si>
  <si>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</si>
  <si>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</si>
  <si>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</si>
  <si>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</si>
  <si>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</si>
  <si>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</si>
  <si>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</si>
  <si>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</si>
  <si>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</si>
  <si>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</si>
  <si>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</si>
  <si>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</si>
  <si>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</si>
  <si>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</si>
  <si>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</si>
  <si>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</si>
  <si>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</si>
  <si>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</si>
  <si>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</si>
  <si>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</si>
  <si>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</si>
  <si>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</si>
  <si>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</si>
  <si>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</si>
  <si>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</si>
  <si>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</si>
  <si>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</si>
  <si>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</si>
  <si>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</si>
  <si>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</si>
  <si>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</si>
  <si>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</si>
  <si>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</si>
  <si>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</si>
  <si>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</si>
  <si>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</si>
  <si>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</si>
  <si>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</si>
  <si>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</si>
  <si>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</si>
  <si>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</si>
  <si>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</si>
  <si>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</si>
  <si>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</si>
  <si>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</si>
  <si>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</si>
  <si>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</si>
  <si>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</si>
  <si>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</si>
  <si>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</si>
  <si>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</si>
  <si>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</si>
  <si>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</si>
  <si>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</si>
  <si>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</si>
  <si>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</si>
  <si>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</si>
  <si>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</si>
  <si>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</si>
  <si>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</si>
  <si>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</si>
  <si>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</si>
  <si>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</si>
  <si>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</si>
  <si>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</si>
  <si>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</si>
  <si>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</si>
  <si>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</si>
  <si>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</si>
  <si>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</si>
  <si>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</si>
  <si>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</si>
  <si>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</si>
  <si>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</si>
  <si>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</si>
  <si>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</si>
  <si>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</si>
  <si>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</si>
  <si>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</si>
  <si>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</si>
  <si>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</si>
  <si>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</si>
  <si>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</si>
  <si>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</si>
  <si>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</si>
  <si>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</si>
  <si>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</si>
  <si>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</si>
  <si>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</si>
  <si>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</si>
  <si>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</si>
  <si>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</si>
  <si>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</si>
  <si>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</si>
  <si>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</si>
  <si>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</si>
  <si>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</si>
  <si>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</si>
  <si>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</si>
  <si>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</si>
  <si>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</si>
  <si>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</si>
  <si>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</si>
  <si>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</si>
  <si>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</si>
  <si>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</si>
  <si>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</si>
  <si>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</si>
  <si>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</si>
  <si>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</si>
  <si>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</si>
  <si>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</si>
  <si>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</si>
  <si>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</si>
  <si>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</si>
  <si>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</si>
  <si>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</si>
  <si>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</si>
  <si>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</si>
  <si>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</si>
  <si>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</si>
  <si>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</si>
  <si>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</si>
  <si>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</si>
  <si>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</si>
  <si>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</si>
  <si>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</si>
  <si>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</si>
  <si>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</si>
  <si>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</si>
  <si>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</si>
  <si>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</si>
  <si>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</si>
  <si>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</si>
  <si>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</si>
  <si>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</si>
  <si>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</si>
  <si>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</si>
  <si>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</si>
  <si>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</si>
  <si>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</si>
  <si>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</si>
  <si>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</si>
  <si>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</si>
  <si>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</si>
  <si>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</si>
  <si>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</si>
  <si>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</si>
  <si>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</si>
  <si>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</si>
  <si>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</si>
  <si>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</si>
  <si>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</si>
  <si>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</si>
  <si>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</si>
  <si>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</si>
  <si>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</si>
  <si>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</si>
  <si>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</si>
  <si>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</si>
  <si>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</si>
  <si>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</si>
  <si>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</si>
  <si>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</si>
  <si>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</si>
  <si>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</si>
  <si>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</si>
  <si>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</si>
  <si>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</si>
  <si>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</si>
  <si>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</si>
  <si>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</si>
  <si>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</si>
  <si>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</si>
  <si>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</si>
  <si>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</si>
  <si>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</si>
  <si>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</si>
  <si>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</si>
  <si>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</si>
  <si>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</si>
  <si>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</si>
  <si>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</si>
  <si>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</si>
  <si>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</si>
  <si>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</si>
  <si>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</si>
  <si>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</si>
  <si>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</si>
  <si>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</si>
  <si>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</si>
  <si>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</si>
  <si>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</si>
  <si>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</si>
  <si>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</si>
  <si>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</si>
  <si>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</si>
  <si>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</si>
  <si>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</si>
  <si>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</si>
  <si>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</si>
  <si>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</si>
  <si>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</si>
  <si>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</si>
  <si>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</si>
  <si>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</si>
  <si>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</si>
  <si>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</si>
  <si>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</si>
  <si>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</si>
  <si>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</si>
  <si>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</si>
  <si>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</si>
  <si>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</si>
  <si>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</si>
  <si>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</si>
  <si>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</si>
  <si>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</si>
  <si>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</si>
  <si>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</si>
  <si>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</si>
  <si>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</si>
  <si>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</si>
  <si>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</si>
  <si>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</si>
  <si>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</si>
  <si>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</si>
  <si>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</si>
  <si>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</si>
  <si>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</si>
  <si>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</si>
  <si>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</si>
  <si>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</si>
  <si>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</si>
  <si>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</si>
  <si>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</si>
  <si>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</si>
  <si>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</si>
  <si>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</si>
  <si>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</si>
  <si>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</si>
  <si>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</si>
  <si>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</si>
  <si>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</si>
  <si>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</si>
  <si>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</si>
  <si>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</si>
  <si>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</si>
  <si>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</si>
  <si>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</si>
  <si>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</si>
  <si>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</si>
  <si>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</si>
  <si>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</si>
  <si>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</si>
  <si>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</si>
  <si>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</si>
  <si>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</si>
  <si>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</si>
  <si>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</si>
  <si>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</si>
  <si>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</si>
  <si>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</si>
  <si>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</si>
  <si>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</si>
  <si>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</si>
  <si>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</si>
  <si>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</si>
  <si>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</si>
  <si>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</si>
  <si>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</si>
  <si>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</si>
  <si>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</si>
  <si>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</si>
  <si>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</si>
  <si>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</si>
  <si>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</si>
  <si>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</si>
  <si>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</si>
  <si>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</si>
  <si>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</si>
  <si>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</si>
  <si>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</si>
  <si>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</si>
  <si>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</si>
  <si>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</si>
  <si>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</si>
  <si>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</si>
  <si>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</si>
  <si>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</si>
  <si>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</si>
  <si>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</si>
  <si>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</si>
  <si>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</si>
  <si>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</si>
  <si>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</si>
  <si>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</si>
  <si>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</si>
  <si>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</si>
  <si>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</si>
  <si>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</si>
  <si>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</si>
  <si>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</si>
  <si>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</si>
  <si>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</si>
  <si>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</si>
  <si>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</si>
  <si>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</si>
  <si>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</si>
  <si>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</si>
  <si>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</si>
  <si>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</si>
  <si>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</si>
  <si>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</si>
  <si>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</si>
  <si>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</si>
  <si>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</si>
  <si>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</si>
  <si>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</si>
  <si>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</si>
  <si>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</si>
  <si>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</si>
  <si>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</si>
  <si>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</si>
  <si>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</si>
  <si>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</si>
  <si>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</si>
  <si>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</si>
  <si>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</si>
  <si>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</si>
  <si>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</si>
  <si>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</si>
  <si>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</si>
  <si>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</si>
  <si>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</si>
  <si>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</si>
  <si>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</si>
  <si>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</si>
  <si>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</si>
  <si>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</si>
  <si>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</si>
  <si>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</si>
  <si>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</si>
  <si>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</si>
  <si>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</si>
  <si>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</si>
  <si>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</si>
  <si>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</si>
  <si>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</si>
  <si>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</si>
  <si>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</si>
  <si>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</si>
  <si>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</si>
  <si>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</si>
  <si>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</si>
  <si>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</si>
  <si>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</si>
  <si>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</si>
  <si>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</si>
  <si>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</si>
  <si>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</si>
  <si>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</si>
  <si>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</si>
  <si>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</si>
  <si>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</si>
  <si>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</si>
  <si>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</si>
  <si>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</si>
  <si>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</si>
  <si>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</si>
  <si>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</si>
  <si>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</si>
  <si>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</si>
  <si>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</si>
  <si>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</si>
  <si>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</si>
  <si>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</si>
  <si>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</si>
  <si>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</si>
  <si>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</si>
  <si>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</si>
  <si>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</si>
  <si>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</si>
  <si>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</si>
  <si>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</si>
  <si>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</si>
  <si>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</si>
  <si>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</si>
  <si>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</si>
  <si>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</si>
  <si>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</si>
  <si>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</si>
  <si>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</si>
  <si>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</si>
  <si>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</si>
  <si>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</si>
  <si>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</si>
  <si>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</si>
  <si>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</si>
  <si>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</si>
  <si>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</si>
  <si>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</si>
  <si>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</si>
  <si>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</si>
  <si>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</si>
  <si>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</si>
  <si>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</si>
  <si>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</si>
  <si>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</si>
  <si>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</si>
  <si>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</si>
  <si>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</si>
  <si>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</si>
  <si>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</si>
  <si>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</si>
  <si>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</si>
  <si>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</si>
  <si>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</si>
  <si>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</si>
  <si>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</si>
  <si>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</si>
  <si>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</si>
  <si>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</si>
  <si>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</si>
  <si>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</si>
  <si>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</si>
  <si>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</si>
  <si>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</si>
  <si>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</si>
  <si>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</si>
  <si>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</si>
  <si>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</si>
  <si>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</si>
  <si>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</si>
  <si>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</si>
  <si>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</si>
  <si>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</si>
  <si>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</si>
  <si>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</si>
  <si>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</si>
  <si>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</si>
  <si>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</si>
  <si>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</si>
  <si>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</si>
  <si>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</si>
  <si>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</si>
  <si>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</si>
  <si>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</si>
  <si>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</si>
  <si>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</si>
  <si>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</si>
  <si>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</si>
  <si>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</si>
  <si>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</si>
  <si>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</si>
  <si>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</si>
  <si>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</si>
  <si>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</si>
  <si>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</si>
  <si>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</si>
  <si>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</si>
  <si>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</si>
  <si>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</si>
  <si>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</si>
  <si>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</si>
  <si>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</si>
  <si>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</si>
  <si>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</si>
  <si>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</si>
  <si>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</si>
  <si>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</si>
  <si>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</si>
  <si>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</si>
  <si>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</si>
  <si>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</si>
  <si>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</si>
  <si>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</si>
  <si>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</si>
  <si>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</si>
  <si>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</si>
  <si>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</si>
  <si>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</si>
  <si>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</si>
  <si>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</si>
  <si>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</si>
  <si>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</si>
  <si>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</si>
  <si>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</si>
  <si>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</si>
  <si>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</si>
  <si>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</si>
  <si>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</si>
  <si>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</si>
  <si>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</si>
  <si>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</si>
  <si>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</si>
  <si>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</si>
  <si>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</si>
  <si>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</si>
  <si>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</si>
  <si>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</si>
  <si>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</si>
  <si>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</si>
  <si>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</si>
  <si>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</si>
  <si>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</si>
  <si>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</si>
  <si>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</si>
  <si>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</si>
  <si>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</si>
  <si>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</si>
  <si>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</si>
  <si>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</si>
  <si>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</si>
  <si>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</si>
  <si>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</si>
  <si>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</si>
  <si>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</si>
  <si>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</si>
  <si>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</si>
  <si>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</si>
  <si>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</si>
  <si>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</si>
  <si>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</si>
  <si>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</si>
  <si>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</si>
  <si>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</si>
  <si>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</si>
  <si>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</si>
  <si>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</si>
  <si>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</si>
  <si>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</si>
  <si>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</si>
  <si>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</si>
  <si>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</si>
  <si>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</si>
  <si>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</si>
  <si>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</si>
  <si>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</si>
  <si>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</si>
  <si>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</si>
  <si>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</si>
  <si>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</si>
  <si>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</si>
  <si>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</si>
  <si>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</si>
  <si>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</si>
  <si>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</si>
  <si>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</si>
  <si>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</si>
  <si>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</si>
  <si>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</si>
  <si>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</si>
  <si>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</si>
  <si>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</si>
  <si>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</si>
  <si>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</si>
  <si>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</si>
  <si>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</si>
  <si>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</si>
  <si>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</si>
  <si>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</si>
  <si>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</si>
  <si>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</si>
  <si>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</si>
  <si>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</si>
  <si>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</si>
  <si>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</si>
  <si>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</si>
  <si>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</si>
  <si>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</si>
  <si>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</si>
  <si>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</si>
  <si>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</si>
  <si>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</si>
  <si>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</si>
  <si>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</si>
  <si>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</si>
  <si>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</si>
  <si>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</si>
  <si>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</si>
  <si>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</si>
  <si>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</si>
  <si>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</si>
  <si>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</si>
  <si>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</si>
  <si>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</si>
  <si>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</si>
  <si>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</si>
  <si>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</si>
  <si>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</si>
  <si>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</si>
  <si>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</si>
  <si>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</si>
  <si>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</si>
  <si>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</si>
  <si>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</si>
  <si>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</si>
  <si>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</si>
  <si>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</si>
  <si>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</si>
  <si>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</si>
  <si>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</si>
  <si>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</si>
  <si>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</si>
  <si>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</si>
  <si>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</si>
  <si>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</si>
  <si>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</si>
  <si>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</si>
  <si>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</si>
  <si>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</si>
  <si>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</si>
  <si>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</si>
  <si>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</si>
  <si>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</si>
  <si>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</si>
  <si>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</si>
  <si>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</si>
  <si>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</si>
  <si>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</si>
  <si>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</si>
  <si>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</si>
  <si>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</si>
  <si>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</si>
  <si>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</si>
  <si>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</si>
  <si>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</si>
  <si>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</si>
  <si>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</si>
  <si>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</si>
  <si>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</si>
  <si>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</si>
  <si>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</si>
  <si>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</si>
  <si>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</si>
  <si>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</si>
  <si>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</si>
  <si>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</si>
  <si>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</si>
  <si>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</si>
  <si>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</si>
  <si>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</si>
  <si>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</si>
  <si>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</si>
  <si>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</si>
  <si>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</si>
  <si>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</si>
  <si>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</si>
  <si>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</si>
  <si>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</si>
  <si>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</si>
  <si>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</si>
  <si>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</si>
  <si>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</si>
  <si>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</si>
  <si>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</si>
  <si>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</si>
  <si>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</si>
  <si>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</si>
  <si>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</si>
  <si>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</si>
  <si>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</si>
  <si>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</si>
  <si>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</si>
  <si>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</si>
  <si>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</si>
  <si>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</si>
  <si>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</si>
  <si>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</si>
  <si>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</si>
  <si>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</si>
  <si>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</si>
  <si>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</si>
  <si>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</si>
  <si>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</si>
  <si>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</si>
  <si>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</si>
  <si>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</si>
  <si>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</si>
  <si>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</si>
  <si>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</si>
  <si>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</si>
  <si>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</si>
  <si>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</si>
  <si>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</si>
  <si>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</si>
  <si>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</si>
  <si>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</si>
  <si>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</si>
  <si>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</si>
  <si>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</si>
  <si>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</si>
  <si>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</si>
  <si>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</si>
  <si>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</si>
  <si>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</si>
  <si>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</si>
  <si>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</si>
  <si>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</si>
  <si>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</si>
  <si>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</si>
  <si>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</si>
  <si>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</si>
  <si>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</si>
  <si>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</si>
  <si>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</si>
  <si>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</si>
  <si>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</si>
  <si>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</si>
  <si>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</si>
  <si>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</si>
  <si>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</si>
  <si>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</si>
  <si>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</si>
  <si>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</si>
  <si>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</si>
  <si>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</si>
  <si>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</si>
  <si>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</si>
  <si>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</si>
  <si>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</si>
  <si>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</si>
  <si>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</si>
  <si>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</si>
  <si>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</si>
  <si>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</si>
  <si>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</si>
  <si>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</si>
  <si>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</si>
  <si>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</si>
  <si>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</si>
  <si>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</si>
  <si>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</si>
  <si>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</si>
  <si>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</si>
  <si>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</si>
  <si>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</si>
  <si>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</si>
  <si>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</si>
  <si>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</si>
  <si>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</si>
  <si>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</si>
  <si>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</si>
  <si>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</si>
  <si>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</si>
  <si>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</si>
  <si>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</si>
  <si>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</si>
  <si>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</si>
  <si>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</si>
  <si>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</si>
  <si>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</si>
  <si>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</si>
  <si>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</si>
  <si>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</si>
  <si>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</si>
  <si>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</si>
  <si>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</si>
  <si>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</si>
  <si>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</si>
  <si>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</si>
  <si>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</si>
  <si>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</si>
  <si>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</si>
  <si>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</si>
  <si>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</si>
  <si>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</si>
  <si>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</si>
  <si>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</si>
  <si>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</si>
  <si>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</si>
  <si>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</si>
  <si>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</si>
  <si>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</si>
  <si>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</si>
  <si>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</si>
  <si>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</si>
  <si>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</si>
  <si>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</si>
  <si>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</si>
  <si>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</si>
  <si>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</si>
  <si>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</si>
  <si>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</si>
  <si>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</si>
  <si>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</si>
  <si>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</si>
  <si>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</si>
  <si>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</si>
  <si>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</si>
  <si>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</si>
  <si>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</si>
  <si>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</si>
  <si>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</si>
  <si>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</si>
  <si>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</si>
  <si>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</si>
  <si>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</si>
  <si>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</si>
  <si>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</si>
  <si>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</si>
  <si>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</si>
  <si>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</si>
  <si>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</si>
  <si>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</si>
  <si>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</si>
  <si>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</si>
  <si>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</si>
  <si>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</si>
  <si>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</si>
  <si>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</si>
  <si>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</si>
  <si>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</si>
  <si>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</si>
  <si>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</si>
  <si>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</si>
  <si>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</si>
  <si>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</si>
  <si>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</si>
  <si>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</si>
  <si>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</si>
  <si>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</si>
  <si>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</si>
  <si>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</si>
  <si>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</si>
  <si>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</si>
  <si>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</si>
  <si>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</si>
  <si>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</si>
  <si>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</si>
  <si>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</si>
  <si>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</si>
  <si>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</si>
  <si>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</si>
  <si>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</si>
  <si>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</si>
  <si>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</si>
  <si>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</si>
  <si>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</si>
  <si>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</si>
  <si>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</si>
  <si>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</si>
  <si>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</si>
  <si>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</si>
  <si>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</si>
  <si>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</si>
  <si>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</si>
  <si>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</si>
  <si>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</si>
  <si>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</si>
  <si>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</si>
  <si>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</si>
  <si>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</si>
  <si>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</si>
  <si>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</si>
  <si>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</si>
  <si>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</si>
  <si>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</si>
  <si>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</si>
  <si>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</si>
  <si>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</si>
  <si>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</si>
  <si>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</si>
  <si>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</si>
  <si>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</si>
  <si>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</si>
  <si>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</si>
  <si>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</si>
  <si>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</si>
  <si>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</si>
  <si>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</si>
  <si>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</si>
  <si>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</si>
  <si>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</si>
  <si>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</si>
  <si>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</si>
  <si>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</si>
  <si>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</si>
  <si>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</si>
  <si>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</si>
  <si>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</si>
  <si>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</si>
  <si>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</si>
  <si>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</si>
  <si>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</si>
  <si>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</si>
  <si>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</si>
  <si>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</si>
  <si>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</si>
  <si>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</si>
  <si>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</si>
  <si>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</si>
  <si>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</si>
  <si>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</si>
  <si>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</si>
  <si>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</si>
  <si>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</si>
  <si>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</si>
  <si>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</si>
  <si>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</si>
  <si>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</si>
  <si>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</si>
  <si>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</si>
  <si>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</si>
  <si>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</si>
  <si>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</si>
  <si>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</si>
  <si>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</si>
  <si>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</si>
  <si>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</si>
  <si>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</si>
  <si>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</si>
  <si>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</si>
  <si>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</si>
  <si>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</si>
  <si>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</si>
  <si>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</si>
  <si>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</si>
  <si>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</si>
  <si>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</si>
  <si>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</si>
  <si>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</si>
  <si>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</si>
  <si>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</si>
  <si>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</si>
  <si>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</si>
  <si>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</si>
  <si>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</si>
  <si>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</si>
  <si>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</si>
  <si>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</si>
  <si>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</si>
  <si>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</si>
  <si>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</si>
  <si>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</si>
  <si>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</si>
  <si>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</si>
  <si>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</si>
  <si>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</si>
  <si>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</si>
  <si>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</si>
  <si>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</si>
  <si>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</si>
  <si>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</si>
  <si>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</si>
  <si>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</si>
  <si>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</si>
  <si>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</si>
  <si>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</si>
  <si>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</si>
  <si>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</si>
  <si>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</si>
  <si>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</si>
  <si>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</si>
  <si>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</si>
  <si>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</si>
  <si>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</si>
  <si>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</si>
  <si>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</si>
  <si>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</si>
  <si>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</si>
  <si>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</si>
  <si>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</si>
  <si>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</si>
  <si>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</si>
  <si>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</si>
  <si>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</si>
  <si>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</si>
  <si>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</si>
  <si>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</si>
  <si>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</si>
  <si>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</si>
  <si>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</si>
  <si>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</si>
  <si>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</si>
  <si>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</si>
  <si>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</si>
  <si>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</si>
  <si>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</si>
  <si>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</si>
  <si>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</si>
  <si>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</si>
  <si>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</si>
  <si>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</si>
  <si>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</si>
  <si>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</si>
  <si>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</si>
  <si>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</si>
  <si>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</si>
  <si>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</si>
  <si>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</si>
  <si>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</si>
  <si>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</si>
  <si>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</si>
  <si>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</si>
  <si>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</si>
  <si>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</si>
  <si>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</si>
  <si>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</si>
  <si>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</si>
  <si>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</si>
  <si>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</si>
  <si>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</si>
  <si>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</si>
  <si>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</si>
  <si>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</si>
  <si>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</si>
  <si>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</si>
  <si>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</si>
  <si>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</si>
  <si>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</si>
  <si>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</si>
  <si>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</si>
  <si>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</si>
  <si>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</si>
  <si>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</si>
  <si>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</si>
  <si>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</si>
  <si>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</si>
  <si>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</si>
  <si>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</si>
  <si>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</si>
  <si>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</si>
  <si>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</si>
  <si>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</si>
  <si>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</si>
  <si>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</si>
  <si>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</si>
  <si>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</si>
  <si>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</si>
  <si>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</si>
  <si>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</si>
  <si>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</si>
  <si>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</si>
  <si>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</si>
  <si>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</si>
  <si>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</si>
  <si>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</si>
  <si>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</si>
  <si>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</si>
  <si>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</si>
  <si>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</si>
  <si>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</si>
  <si>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</si>
  <si>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</si>
  <si>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</si>
  <si>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</si>
  <si>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</si>
  <si>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</si>
  <si>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</si>
  <si>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</si>
  <si>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</si>
  <si>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</si>
  <si>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</si>
  <si>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</si>
  <si>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</si>
  <si>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</si>
  <si>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</si>
  <si>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</si>
  <si>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</si>
  <si>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</si>
  <si>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</si>
  <si>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</si>
  <si>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</si>
  <si>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</si>
  <si>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</si>
  <si>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</si>
  <si>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</si>
  <si>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</si>
  <si>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</si>
  <si>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</si>
  <si>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</si>
  <si>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</si>
  <si>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</si>
  <si>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</si>
  <si>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</si>
  <si>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</si>
  <si>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</si>
  <si>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</si>
  <si>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</si>
  <si>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</si>
  <si>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</si>
  <si>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</si>
  <si>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</si>
  <si>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</si>
  <si>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</si>
  <si>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</si>
  <si>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</si>
  <si>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</si>
  <si>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</si>
  <si>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</si>
  <si>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</si>
  <si>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</si>
  <si>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</si>
  <si>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</si>
  <si>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</si>
  <si>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</si>
  <si>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</si>
  <si>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</si>
  <si>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</si>
  <si>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</si>
  <si>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</si>
  <si>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</si>
  <si>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</si>
  <si>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</si>
  <si>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</si>
  <si>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</si>
  <si>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</si>
  <si>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</si>
  <si>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</si>
  <si>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</si>
  <si>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</si>
  <si>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</si>
  <si>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</si>
  <si>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</si>
  <si>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</si>
  <si>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</si>
  <si>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</si>
  <si>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</si>
  <si>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</si>
  <si>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</si>
  <si>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</si>
  <si>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</si>
  <si>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</si>
  <si>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</si>
  <si>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</si>
  <si>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</si>
  <si>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</si>
  <si>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</si>
  <si>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</si>
  <si>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</si>
  <si>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</si>
  <si>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</si>
  <si>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</si>
  <si>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</si>
  <si>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</si>
  <si>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</si>
  <si>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</si>
  <si>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</si>
  <si>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</si>
  <si>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</si>
  <si>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</si>
  <si>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</si>
  <si>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</si>
  <si>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</si>
  <si>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</si>
  <si>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</si>
  <si>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</si>
  <si>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</si>
  <si>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</si>
  <si>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</si>
  <si>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</si>
  <si>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</si>
  <si>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</si>
  <si>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</si>
  <si>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</si>
  <si>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</si>
  <si>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</si>
  <si>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</si>
  <si>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</si>
  <si>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</si>
  <si>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</si>
  <si>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</si>
  <si>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</si>
  <si>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</si>
  <si>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</si>
  <si>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</si>
  <si>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</si>
  <si>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</si>
  <si>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</si>
  <si>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</si>
  <si>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</si>
  <si>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</si>
  <si>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</si>
  <si>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</si>
  <si>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</si>
  <si>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</si>
  <si>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</si>
  <si>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</si>
  <si>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</si>
  <si>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</si>
  <si>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</si>
  <si>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</si>
  <si>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</si>
  <si>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</si>
  <si>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</si>
  <si>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</si>
  <si>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</si>
  <si>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</si>
  <si>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</si>
  <si>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</si>
  <si>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</si>
  <si>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</si>
  <si>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</si>
  <si>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</si>
  <si>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</si>
  <si>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</si>
  <si>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</si>
  <si>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</si>
  <si>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</si>
  <si>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</si>
  <si>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</si>
  <si>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</si>
  <si>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</si>
  <si>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</si>
  <si>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</si>
  <si>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</si>
  <si>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</si>
  <si>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</si>
  <si>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</si>
  <si>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</si>
  <si>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</si>
  <si>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</si>
  <si>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</si>
  <si>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</si>
  <si>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</si>
  <si>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</si>
  <si>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</si>
  <si>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</si>
  <si>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</si>
  <si>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</si>
  <si>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</si>
  <si>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</si>
  <si>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</si>
  <si>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</si>
  <si>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</si>
  <si>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</si>
  <si>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</si>
  <si>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</si>
  <si>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</si>
  <si>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</si>
  <si>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</si>
  <si>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</si>
  <si>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</si>
  <si>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</si>
  <si>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</si>
  <si>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</si>
  <si>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</si>
  <si>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</si>
  <si>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</si>
  <si>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</si>
  <si>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</si>
  <si>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</si>
  <si>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</si>
  <si>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</si>
  <si>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</si>
  <si>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</si>
  <si>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</si>
  <si>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</si>
  <si>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</si>
  <si>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</si>
  <si>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</si>
  <si>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</si>
  <si>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</si>
  <si>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</si>
  <si>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</si>
  <si>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</si>
  <si>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</si>
  <si>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</si>
  <si>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</si>
  <si>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</si>
  <si>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</si>
  <si>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</si>
  <si>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</si>
  <si>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</si>
  <si>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</si>
  <si>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</si>
  <si>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</si>
  <si>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</si>
  <si>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</si>
  <si>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</si>
  <si>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</si>
  <si>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</si>
  <si>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</si>
  <si>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</si>
  <si>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</si>
  <si>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</si>
  <si>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</si>
  <si>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</si>
  <si>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</si>
  <si>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</si>
  <si>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</si>
  <si>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</si>
  <si>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</si>
  <si>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</si>
  <si>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</si>
  <si>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</si>
  <si>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</si>
  <si>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</si>
  <si>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</si>
  <si>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</si>
  <si>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</si>
  <si>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</si>
  <si>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</si>
  <si>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</si>
  <si>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</si>
  <si>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</si>
  <si>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</si>
  <si>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</si>
  <si>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</si>
  <si>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</si>
  <si>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</si>
  <si>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</si>
  <si>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</si>
  <si>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</si>
  <si>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</si>
  <si>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</si>
  <si>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</si>
  <si>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</si>
  <si>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</si>
  <si>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</si>
  <si>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</si>
  <si>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</si>
  <si>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</si>
  <si>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</si>
  <si>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</si>
  <si>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</si>
  <si>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</si>
  <si>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</si>
  <si>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</si>
  <si>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</si>
  <si>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</si>
  <si>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</si>
  <si>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</si>
  <si>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</si>
  <si>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</si>
  <si>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</si>
  <si>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</si>
  <si>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</si>
  <si>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</si>
  <si>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</si>
  <si>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</si>
  <si>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</si>
  <si>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</si>
  <si>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</si>
  <si>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</si>
  <si>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</si>
  <si>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</si>
  <si>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</si>
  <si>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</si>
  <si>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</si>
  <si>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</si>
  <si>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</si>
  <si>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</si>
  <si>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</si>
  <si>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</si>
  <si>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</si>
  <si>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</si>
  <si>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</si>
  <si>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</si>
  <si>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</si>
  <si>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</si>
  <si>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</si>
  <si>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</si>
  <si>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</si>
  <si>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</si>
  <si>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</si>
  <si>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</si>
  <si>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</si>
  <si>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</si>
  <si>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</si>
  <si>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</si>
  <si>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</si>
  <si>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</si>
  <si>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</si>
  <si>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</si>
  <si>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</si>
  <si>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</si>
  <si>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</si>
  <si>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</si>
  <si>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</si>
  <si>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</si>
  <si>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</si>
  <si>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</si>
  <si>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</si>
  <si>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</si>
  <si>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</si>
  <si>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</si>
  <si>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</si>
  <si>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</si>
  <si>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</si>
  <si>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</si>
  <si>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</si>
  <si>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</si>
  <si>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</si>
  <si>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</si>
  <si>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</si>
  <si>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</si>
  <si>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</si>
  <si>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</si>
  <si>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</si>
  <si>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</si>
  <si>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</si>
  <si>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</si>
  <si>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</si>
  <si>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</si>
  <si>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</si>
  <si>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</si>
  <si>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</si>
  <si>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</si>
  <si>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</si>
  <si>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</si>
  <si>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</si>
  <si>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</si>
  <si>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</si>
  <si>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</si>
  <si>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</si>
  <si>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</si>
  <si>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</si>
  <si>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</si>
  <si>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</si>
  <si>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</si>
  <si>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</si>
  <si>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</si>
  <si>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</si>
  <si>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</si>
  <si>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</si>
  <si>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</si>
  <si>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</si>
  <si>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</si>
  <si>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</si>
  <si>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</si>
  <si>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</si>
  <si>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</si>
  <si>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</si>
  <si>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</si>
  <si>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</si>
  <si>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</si>
  <si>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</si>
  <si>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</si>
  <si>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</si>
  <si>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</si>
  <si>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</si>
  <si>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</si>
  <si>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</si>
  <si>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</si>
  <si>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</si>
  <si>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</si>
  <si>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</si>
  <si>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</si>
  <si>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</si>
  <si>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</si>
  <si>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</si>
  <si>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</si>
  <si>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</si>
  <si>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</si>
  <si>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</si>
  <si>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</si>
  <si>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</si>
  <si>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</si>
  <si>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</si>
  <si>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</si>
  <si>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</si>
  <si>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</si>
  <si>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</si>
  <si>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</si>
  <si>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</si>
  <si>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</si>
  <si>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</si>
  <si>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</si>
  <si>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</si>
  <si>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</si>
  <si>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</si>
  <si>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</si>
  <si>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</si>
  <si>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</si>
  <si>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</si>
  <si>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</si>
  <si>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</si>
  <si>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</si>
  <si>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</si>
  <si>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</si>
  <si>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</si>
  <si>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</si>
  <si>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</si>
  <si>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</si>
  <si>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</si>
  <si>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</si>
  <si>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</si>
  <si>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</si>
  <si>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</si>
  <si>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</si>
  <si>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</si>
  <si>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</si>
  <si>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</si>
  <si>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</si>
  <si>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</si>
  <si>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</si>
  <si>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</si>
  <si>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</si>
  <si>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</si>
  <si>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</si>
  <si>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</si>
  <si>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</si>
  <si>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</si>
  <si>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</si>
  <si>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</si>
  <si>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</si>
  <si>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</si>
  <si>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</si>
  <si>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</si>
  <si>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</si>
  <si>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</si>
  <si>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</si>
  <si>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</si>
  <si>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</si>
  <si>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</si>
  <si>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</si>
  <si>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</si>
  <si>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</si>
  <si>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</si>
  <si>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</si>
  <si>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</si>
  <si>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</si>
  <si>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</si>
  <si>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</si>
  <si>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</si>
  <si>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</si>
  <si>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</si>
  <si>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</si>
  <si>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</si>
  <si>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</si>
  <si>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</si>
  <si>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</si>
  <si>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</si>
  <si>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</si>
  <si>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</si>
  <si>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</si>
  <si>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</si>
  <si>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</si>
  <si>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</si>
  <si>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</si>
  <si>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</si>
  <si>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</si>
  <si>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</si>
  <si>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</si>
  <si>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</si>
  <si>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</si>
  <si>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</si>
  <si>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</si>
  <si>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</si>
  <si>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</si>
  <si>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</si>
  <si>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</si>
  <si>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</si>
  <si>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</si>
  <si>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</si>
  <si>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</si>
  <si>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</si>
  <si>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</si>
  <si>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</si>
  <si>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</si>
  <si>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</si>
  <si>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</si>
  <si>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</si>
  <si>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</si>
  <si>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</si>
  <si>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</si>
  <si>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</si>
  <si>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</si>
  <si>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</si>
  <si>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</si>
  <si>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</si>
  <si>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</si>
  <si>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</si>
  <si>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</si>
  <si>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</si>
  <si>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</si>
  <si>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</si>
  <si>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</si>
  <si>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</si>
  <si>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</si>
  <si>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</si>
  <si>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</si>
  <si>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</si>
  <si>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</si>
  <si>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</si>
  <si>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</si>
  <si>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</si>
  <si>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</si>
  <si>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</si>
  <si>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</si>
  <si>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</si>
  <si>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</si>
  <si>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</si>
  <si>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</si>
  <si>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</si>
  <si>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</si>
  <si>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</si>
  <si>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</si>
  <si>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</si>
  <si>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</si>
  <si>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</si>
  <si>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</si>
  <si>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</si>
  <si>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</si>
  <si>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</si>
  <si>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</si>
  <si>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</si>
  <si>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</si>
  <si>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</si>
  <si>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</si>
  <si>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</si>
  <si>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</si>
  <si>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</si>
  <si>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</si>
  <si>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</si>
  <si>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</si>
  <si>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</si>
  <si>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</si>
  <si>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</si>
  <si>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</si>
  <si>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</si>
  <si>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</si>
  <si>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</si>
  <si>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</si>
  <si>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</si>
  <si>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</si>
  <si>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</si>
  <si>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</si>
  <si>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</si>
  <si>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</si>
  <si>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</si>
  <si>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</si>
  <si>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</si>
  <si>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</si>
  <si>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</si>
  <si>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</si>
  <si>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</si>
  <si>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</si>
  <si>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</si>
  <si>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</si>
  <si>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</si>
  <si>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</si>
  <si>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</si>
  <si>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</si>
  <si>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</si>
  <si>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</si>
  <si>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</si>
  <si>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</si>
  <si>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</si>
  <si>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</si>
  <si>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</si>
  <si>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</si>
  <si>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</si>
  <si>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</si>
  <si>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</si>
  <si>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</si>
  <si>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</si>
  <si>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</si>
  <si>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</si>
  <si>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</si>
  <si>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</si>
  <si>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</si>
  <si>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</si>
  <si>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</si>
  <si>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</si>
  <si>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</si>
  <si>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</si>
  <si>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</si>
  <si>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</si>
  <si>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</si>
  <si>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</si>
  <si>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</si>
  <si>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</si>
  <si>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</si>
  <si>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</si>
  <si>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</si>
  <si>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</si>
  <si>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</si>
  <si>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</si>
  <si>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</si>
  <si>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</si>
  <si>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</si>
  <si>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</si>
  <si>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</si>
  <si>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</si>
  <si>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</si>
  <si>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</si>
  <si>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</si>
  <si>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</si>
  <si>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</si>
  <si>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</si>
  <si>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</si>
  <si>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</si>
  <si>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</si>
  <si>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</si>
  <si>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</si>
  <si>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</si>
  <si>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</si>
  <si>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</si>
  <si>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</si>
  <si>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</si>
  <si>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</si>
  <si>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</si>
  <si>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</si>
  <si>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</si>
  <si>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</si>
  <si>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</si>
  <si>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</si>
  <si>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</si>
  <si>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</si>
  <si>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</si>
  <si>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</si>
  <si>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</si>
  <si>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</si>
  <si>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</si>
  <si>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</si>
  <si>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</si>
  <si>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</si>
  <si>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</si>
  <si>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</si>
  <si>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</si>
  <si>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</si>
  <si>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</si>
  <si>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</si>
  <si>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</si>
  <si>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</si>
  <si>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</si>
  <si>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</si>
  <si>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</si>
  <si>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</si>
  <si>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</si>
  <si>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</si>
  <si>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</si>
  <si>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</si>
  <si>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</si>
  <si>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</si>
  <si>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</si>
  <si>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</si>
  <si>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</si>
  <si>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</si>
  <si>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</si>
  <si>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</si>
  <si>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</si>
  <si>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</si>
  <si>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</si>
  <si>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</si>
  <si>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</si>
  <si>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</si>
  <si>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</si>
  <si>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</si>
  <si>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</si>
  <si>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</si>
  <si>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</si>
  <si>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</si>
  <si>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</si>
  <si>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</si>
  <si>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</si>
  <si>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</si>
  <si>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</si>
  <si>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</si>
  <si>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</si>
  <si>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</si>
  <si>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</si>
  <si>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</si>
  <si>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</si>
  <si>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</si>
  <si>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</si>
  <si>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</si>
  <si>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</si>
  <si>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</si>
  <si>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</si>
  <si>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</si>
  <si>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</si>
  <si>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</si>
  <si>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</si>
  <si>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</si>
  <si>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</si>
  <si>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</si>
  <si>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</si>
  <si>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</si>
  <si>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</si>
  <si>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</si>
  <si>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</si>
  <si>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</si>
  <si>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</si>
  <si>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</si>
  <si>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</si>
  <si>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</si>
  <si>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</si>
  <si>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</si>
  <si>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</si>
  <si>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</si>
  <si>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</si>
  <si>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</si>
  <si>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</si>
  <si>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</si>
  <si>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</si>
  <si>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</si>
  <si>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</si>
  <si>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</si>
  <si>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</si>
  <si>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</si>
  <si>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</si>
  <si>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</si>
  <si>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</si>
  <si>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</si>
  <si>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</si>
  <si>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</si>
  <si>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</si>
  <si>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</si>
  <si>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</si>
  <si>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</si>
  <si>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</si>
  <si>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</si>
  <si>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</si>
  <si>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</si>
  <si>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</si>
  <si>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</si>
  <si>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</si>
  <si>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</si>
  <si>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</si>
  <si>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</si>
  <si>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</si>
  <si>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</si>
  <si>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</si>
  <si>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</si>
  <si>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</si>
  <si>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</si>
  <si>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</si>
  <si>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</si>
  <si>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</si>
  <si>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</si>
  <si>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</si>
  <si>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</si>
  <si>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</si>
  <si>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</si>
  <si>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</si>
  <si>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</si>
  <si>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</si>
  <si>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</si>
  <si>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</si>
  <si>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</si>
  <si>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</si>
  <si>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</si>
  <si>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</si>
  <si>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</si>
  <si>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</si>
  <si>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</si>
  <si>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</si>
  <si>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</si>
  <si>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</si>
  <si>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</si>
  <si>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</si>
  <si>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</si>
  <si>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</si>
  <si>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</si>
  <si>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</si>
  <si>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</si>
  <si>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</si>
  <si>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</si>
  <si>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</si>
  <si>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</si>
  <si>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</si>
  <si>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</si>
  <si>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</si>
  <si>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</si>
  <si>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</si>
  <si>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</si>
  <si>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</si>
  <si>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</si>
  <si>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</si>
  <si>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</si>
  <si>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</si>
  <si>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</si>
  <si>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</si>
  <si>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</si>
  <si>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</si>
  <si>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</si>
  <si>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</si>
  <si>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</si>
  <si>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</si>
  <si>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</si>
  <si>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</si>
  <si>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</si>
  <si>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</si>
  <si>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</si>
  <si>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</si>
  <si>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</si>
  <si>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</si>
  <si>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</si>
  <si>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</si>
  <si>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</si>
  <si>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</si>
  <si>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</si>
  <si>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</si>
  <si>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</si>
  <si>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</si>
  <si>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</si>
  <si>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</si>
  <si>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</si>
  <si>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</si>
  <si>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</si>
  <si>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</si>
  <si>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</si>
  <si>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</si>
  <si>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</si>
  <si>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</si>
  <si>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</si>
  <si>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</si>
  <si>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</si>
  <si>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</si>
  <si>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</si>
  <si>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</si>
  <si>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</si>
  <si>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</si>
  <si>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</si>
  <si>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</si>
  <si>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</si>
  <si>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</si>
  <si>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</si>
  <si>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</si>
  <si>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</si>
  <si>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</si>
  <si>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</si>
  <si>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</si>
  <si>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</si>
  <si>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</si>
  <si>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</si>
  <si>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</si>
  <si>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</si>
  <si>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</si>
  <si>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</si>
  <si>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</si>
  <si>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</si>
  <si>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</si>
  <si>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</si>
  <si>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</si>
  <si>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</si>
  <si>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</si>
  <si>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</si>
  <si>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</si>
  <si>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</si>
  <si>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</si>
  <si>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</si>
  <si>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</si>
  <si>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</si>
  <si>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</si>
  <si>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</si>
  <si>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</si>
  <si>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</si>
  <si>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</si>
  <si>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</si>
  <si>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</si>
  <si>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</si>
  <si>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</si>
  <si>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</si>
  <si>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</si>
  <si>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</si>
  <si>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</si>
  <si>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</si>
  <si>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</si>
  <si>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</si>
  <si>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</si>
  <si>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</si>
  <si>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</si>
  <si>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</si>
  <si>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</si>
  <si>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</si>
  <si>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</si>
  <si>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</si>
  <si>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</si>
  <si>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</si>
  <si>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</si>
  <si>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</si>
  <si>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</si>
  <si>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</si>
  <si>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</si>
  <si>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</si>
  <si>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</si>
  <si>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</si>
  <si>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</si>
  <si>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</si>
  <si>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</si>
  <si>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</si>
  <si>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</si>
  <si>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</si>
  <si>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</si>
  <si>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</si>
  <si>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</si>
  <si>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</si>
  <si>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</si>
  <si>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</si>
  <si>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</si>
  <si>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</si>
  <si>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</si>
  <si>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</si>
  <si>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</si>
  <si>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</si>
  <si>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</si>
  <si>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</si>
  <si>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</si>
  <si>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</si>
  <si>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</si>
  <si>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</si>
  <si>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</si>
  <si>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</si>
  <si>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</si>
  <si>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</si>
  <si>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</si>
  <si>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</si>
  <si>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</si>
  <si>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</si>
  <si>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</si>
  <si>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</si>
  <si>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</si>
  <si>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</si>
  <si>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</si>
  <si>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</si>
  <si>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</si>
  <si>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</si>
  <si>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</si>
  <si>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</si>
  <si>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</si>
  <si>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</si>
  <si>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</si>
  <si>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</si>
  <si>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</si>
  <si>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</si>
  <si>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</si>
  <si>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</si>
  <si>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</si>
  <si>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</si>
  <si>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</si>
  <si>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</si>
  <si>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</si>
  <si>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</si>
  <si>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</si>
  <si>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</si>
  <si>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</si>
  <si>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</si>
  <si>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</si>
  <si>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</si>
  <si>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</si>
  <si>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</si>
  <si>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</si>
  <si>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</si>
  <si>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</si>
  <si>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</si>
  <si>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</si>
  <si>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</si>
  <si>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</si>
  <si>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</si>
  <si>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</si>
  <si>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</si>
  <si>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</si>
  <si>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</si>
  <si>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</si>
  <si>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</si>
  <si>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</si>
  <si>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</si>
  <si>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</si>
  <si>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</si>
  <si>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</si>
  <si>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</si>
  <si>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</si>
  <si>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</si>
  <si>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</si>
  <si>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</si>
  <si>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</si>
  <si>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</si>
  <si>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</si>
  <si>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</si>
  <si>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</si>
  <si>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</si>
  <si>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</si>
  <si>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</si>
  <si>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</si>
  <si>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</si>
  <si>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</si>
  <si>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</si>
  <si>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</si>
  <si>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</si>
  <si>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</si>
  <si>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</si>
  <si>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</si>
  <si>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</si>
  <si>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</si>
  <si>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</si>
  <si>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</si>
  <si>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</si>
  <si>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</si>
  <si>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</si>
  <si>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</si>
  <si>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</si>
  <si>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</si>
  <si>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</si>
  <si>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</si>
  <si>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</si>
  <si>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</si>
  <si>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</si>
  <si>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</si>
  <si>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</si>
  <si>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</si>
  <si>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</si>
  <si>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</si>
  <si>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</si>
  <si>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</si>
  <si>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</si>
  <si>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</si>
  <si>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</si>
  <si>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</si>
  <si>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</si>
  <si>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</si>
  <si>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</si>
  <si>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</si>
  <si>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</si>
  <si>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</si>
  <si>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</si>
  <si>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</si>
  <si>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</si>
  <si>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</si>
  <si>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</si>
  <si>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</si>
  <si>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</si>
  <si>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</si>
  <si>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</si>
  <si>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</si>
  <si>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</si>
  <si>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</si>
  <si>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</si>
  <si>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</si>
  <si>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</si>
  <si>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</si>
  <si>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</si>
  <si>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</si>
  <si>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</si>
  <si>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</si>
  <si>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</si>
  <si>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</si>
  <si>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</si>
  <si>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</si>
  <si>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</si>
  <si>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</si>
  <si>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</si>
  <si>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</si>
  <si>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</si>
  <si>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</si>
  <si>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</si>
  <si>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</si>
  <si>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</si>
  <si>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</si>
  <si>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</si>
  <si>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</si>
  <si>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</si>
  <si>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</si>
  <si>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</si>
  <si>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</si>
  <si>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</si>
  <si>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</si>
  <si>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</si>
  <si>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</si>
  <si>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</si>
  <si>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</si>
  <si>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</si>
  <si>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</si>
  <si>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</si>
  <si>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</si>
  <si>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</si>
  <si>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</si>
  <si>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</si>
  <si>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</si>
  <si>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</si>
  <si>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</si>
  <si>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</si>
  <si>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</si>
  <si>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</si>
  <si>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</si>
  <si>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</si>
  <si>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</si>
  <si>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</si>
  <si>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</si>
  <si>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</si>
  <si>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</si>
  <si>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</si>
  <si>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</si>
  <si>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</si>
  <si>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</si>
  <si>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</si>
  <si>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</si>
  <si>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</si>
  <si>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</si>
  <si>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</si>
  <si>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</si>
  <si>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</si>
  <si>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</si>
  <si>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</si>
  <si>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</si>
  <si>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</si>
  <si>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</si>
  <si>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</si>
  <si>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</si>
  <si>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</si>
  <si>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</si>
  <si>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</si>
  <si>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</si>
  <si>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</si>
  <si>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</si>
  <si>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</si>
  <si>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</si>
  <si>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</si>
  <si>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</si>
  <si>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</si>
  <si>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</si>
  <si>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</si>
  <si>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</si>
  <si>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</si>
  <si>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</si>
  <si>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</si>
  <si>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</si>
  <si>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</si>
  <si>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</si>
  <si>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</si>
  <si>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</si>
  <si>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</si>
  <si>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</si>
  <si>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</si>
  <si>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</si>
  <si>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</si>
  <si>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</si>
  <si>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</si>
  <si>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</si>
  <si>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</si>
  <si>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</si>
  <si>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</si>
  <si>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</si>
  <si>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</si>
  <si>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</si>
  <si>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</si>
  <si>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</si>
  <si>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</si>
  <si>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</si>
  <si>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</si>
  <si>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</si>
  <si>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</si>
  <si>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</si>
  <si>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</si>
  <si>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</si>
  <si>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</si>
  <si>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</si>
  <si>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</si>
  <si>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</si>
  <si>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</si>
  <si>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</si>
  <si>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</si>
  <si>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</si>
  <si>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</si>
  <si>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</si>
  <si>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</si>
  <si>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</si>
  <si>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</si>
  <si>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</si>
  <si>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</si>
  <si>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</si>
  <si>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</si>
  <si>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</si>
  <si>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</si>
  <si>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</si>
  <si>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</si>
  <si>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</si>
  <si>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</si>
  <si>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</si>
  <si>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</si>
  <si>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</si>
  <si>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</si>
  <si>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</si>
  <si>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</si>
  <si>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</si>
  <si>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</si>
  <si>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</si>
  <si>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</si>
  <si>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</si>
  <si>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</si>
  <si>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</si>
  <si>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</si>
  <si>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</si>
  <si>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</si>
  <si>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</si>
  <si>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</si>
  <si>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</si>
  <si>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</si>
  <si>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</si>
  <si>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</si>
  <si>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</si>
  <si>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</si>
  <si>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</si>
  <si>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</si>
  <si>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</si>
  <si>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</si>
  <si>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</si>
  <si>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</si>
  <si>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</si>
  <si>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</si>
  <si>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</si>
  <si>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</si>
  <si>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</si>
  <si>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</si>
  <si>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</si>
  <si>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</si>
  <si>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</si>
  <si>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</si>
  <si>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</si>
  <si>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</si>
  <si>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</si>
  <si>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</si>
  <si>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</si>
  <si>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</si>
  <si>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</si>
  <si>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</si>
  <si>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</si>
  <si>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</si>
  <si>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</si>
  <si>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</si>
  <si>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</si>
  <si>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</si>
  <si>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</si>
  <si>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</si>
  <si>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</si>
  <si>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</si>
  <si>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</si>
  <si>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</si>
  <si>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</si>
  <si>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</si>
  <si>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</si>
  <si>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</si>
  <si>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</si>
  <si>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</si>
  <si>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</si>
  <si>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</si>
  <si>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</si>
  <si>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</si>
  <si>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</si>
  <si>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</si>
  <si>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</si>
  <si>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</si>
  <si>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</si>
  <si>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</si>
  <si>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</si>
  <si>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</si>
  <si>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</si>
  <si>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</si>
  <si>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</si>
  <si>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</si>
  <si>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</si>
  <si>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</si>
  <si>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</si>
  <si>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</si>
  <si>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</si>
  <si>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</si>
  <si>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</si>
  <si>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</si>
  <si>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</si>
  <si>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</si>
  <si>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</si>
  <si>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</si>
  <si>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</si>
  <si>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</si>
  <si>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</si>
  <si>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</si>
  <si>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</si>
  <si>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</si>
  <si>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</si>
  <si>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</si>
  <si>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</si>
  <si>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</si>
  <si>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</si>
  <si>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</si>
  <si>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</si>
  <si>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</si>
  <si>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</si>
  <si>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</si>
  <si>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</si>
  <si>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</si>
  <si>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</si>
  <si>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</si>
  <si>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</si>
  <si>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</si>
  <si>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</si>
  <si>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</si>
  <si>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</si>
  <si>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</si>
  <si>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</si>
  <si>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</si>
  <si>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</si>
  <si>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</si>
  <si>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</si>
  <si>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</si>
  <si>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</si>
  <si>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</si>
  <si>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</si>
  <si>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</si>
  <si>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</si>
  <si>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</si>
  <si>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</si>
  <si>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</si>
  <si>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</si>
  <si>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</si>
  <si>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</si>
  <si>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</si>
  <si>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</si>
  <si>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</si>
  <si>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</si>
  <si>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</si>
  <si>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</si>
  <si>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</si>
  <si>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</si>
  <si>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</si>
  <si>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</si>
  <si>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</si>
  <si>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</si>
  <si>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</si>
  <si>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</si>
  <si>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</si>
  <si>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</si>
  <si>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</si>
  <si>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</si>
  <si>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</si>
  <si>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</si>
  <si>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</si>
  <si>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</si>
  <si>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</si>
  <si>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</si>
  <si>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</si>
  <si>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</si>
  <si>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</si>
  <si>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</si>
  <si>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</si>
  <si>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</si>
  <si>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</si>
  <si>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</si>
  <si>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</si>
  <si>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</si>
  <si>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</si>
  <si>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</si>
  <si>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</si>
  <si>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</si>
  <si>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</si>
  <si>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</si>
  <si>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</si>
  <si>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</si>
  <si>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</si>
  <si>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</si>
  <si>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</si>
  <si>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</si>
  <si>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</si>
  <si>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</si>
  <si>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</si>
  <si>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</si>
  <si>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</si>
  <si>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</si>
  <si>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</si>
  <si>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</si>
  <si>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</si>
  <si>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</si>
  <si>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</si>
  <si>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</si>
  <si>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</si>
  <si>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</si>
  <si>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</si>
  <si>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</si>
  <si>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</si>
  <si>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</si>
  <si>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</si>
  <si>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</si>
  <si>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</si>
  <si>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</si>
  <si>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</si>
  <si>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</si>
  <si>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</si>
  <si>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</si>
  <si>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</si>
  <si>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</si>
  <si>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</si>
  <si>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</si>
  <si>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</si>
  <si>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</si>
  <si>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</si>
  <si>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</si>
  <si>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</si>
  <si>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</si>
  <si>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</si>
  <si>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</si>
  <si>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</si>
  <si>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</si>
  <si>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</si>
  <si>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</si>
  <si>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</si>
  <si>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</si>
  <si>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</si>
  <si>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</si>
  <si>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</si>
  <si>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</si>
  <si>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</si>
  <si>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</si>
  <si>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</si>
  <si>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</si>
  <si>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</si>
  <si>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</si>
  <si>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</si>
  <si>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</si>
  <si>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</si>
  <si>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</si>
  <si>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</si>
  <si>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</si>
  <si>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</si>
  <si>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</si>
  <si>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</si>
  <si>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</si>
  <si>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</si>
  <si>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</si>
  <si>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</si>
  <si>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</si>
  <si>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</si>
  <si>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</si>
  <si>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</si>
  <si>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</si>
  <si>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</si>
  <si>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</si>
  <si>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</si>
  <si>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</si>
  <si>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</si>
  <si>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</si>
  <si>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</si>
  <si>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</si>
  <si>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</si>
  <si>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</si>
  <si>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</si>
  <si>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</si>
  <si>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</si>
  <si>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</si>
  <si>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</si>
  <si>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</si>
  <si>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</si>
  <si>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</si>
  <si>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</si>
  <si>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</si>
  <si>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</si>
  <si>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</si>
  <si>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</si>
  <si>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</si>
  <si>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</si>
  <si>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</si>
  <si>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</si>
  <si>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</si>
  <si>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</si>
  <si>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</si>
  <si>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</si>
  <si>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</si>
  <si>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</si>
  <si>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</si>
  <si>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</si>
  <si>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</si>
  <si>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</si>
  <si>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</si>
  <si>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</si>
  <si>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</si>
  <si>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</si>
  <si>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</si>
  <si>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</si>
  <si>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</si>
  <si>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</si>
  <si>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</si>
  <si>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</si>
  <si>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</si>
  <si>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</si>
  <si>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</si>
  <si>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</si>
  <si>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</si>
  <si>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</si>
  <si>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</si>
  <si>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</si>
  <si>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</si>
  <si>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</si>
  <si>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</si>
  <si>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</si>
  <si>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</si>
  <si>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</si>
  <si>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</si>
  <si>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</si>
  <si>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</si>
  <si>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</si>
  <si>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</si>
  <si>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</si>
  <si>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</si>
  <si>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</si>
  <si>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</si>
  <si>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</si>
  <si>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</si>
  <si>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</si>
  <si>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</si>
  <si>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</si>
  <si>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</si>
  <si>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</si>
  <si>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</si>
  <si>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</si>
  <si>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</si>
  <si>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</si>
  <si>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</si>
  <si>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</si>
  <si>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</si>
  <si>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</si>
  <si>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</si>
  <si>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</si>
  <si>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</si>
  <si>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</si>
  <si>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</si>
  <si>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</si>
  <si>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</si>
  <si>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</si>
  <si>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</si>
  <si>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</si>
  <si>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</si>
  <si>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</si>
  <si>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</si>
  <si>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</si>
  <si>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</si>
  <si>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</si>
  <si>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</si>
  <si>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</si>
  <si>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</si>
  <si>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</si>
  <si>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</si>
  <si>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</si>
  <si>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</si>
  <si>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</si>
  <si>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</si>
  <si>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</si>
  <si>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</si>
  <si>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</si>
  <si>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</si>
  <si>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</si>
  <si>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</si>
  <si>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</si>
  <si>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</si>
  <si>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</si>
  <si>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</si>
  <si>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</si>
  <si>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</si>
  <si>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</si>
  <si>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</si>
  <si>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</si>
  <si>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</si>
  <si>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</si>
  <si>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</si>
  <si>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</si>
  <si>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</si>
  <si>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</si>
  <si>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</si>
  <si>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</si>
  <si>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</si>
  <si>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</si>
  <si>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</si>
  <si>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</si>
  <si>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</si>
  <si>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</si>
  <si>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</si>
  <si>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</si>
  <si>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</si>
  <si>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</si>
  <si>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</si>
  <si>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</si>
  <si>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</si>
  <si>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</si>
  <si>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</si>
  <si>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</si>
  <si>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</si>
  <si>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</si>
  <si>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</si>
  <si>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</si>
  <si>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</si>
  <si>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</si>
  <si>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</si>
  <si>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</si>
  <si>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</si>
  <si>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</si>
  <si>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</si>
  <si>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</si>
  <si>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</si>
  <si>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</si>
  <si>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</si>
  <si>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</si>
  <si>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</si>
  <si>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</si>
  <si>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</si>
  <si>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</si>
  <si>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</si>
  <si>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</si>
  <si>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</si>
  <si>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</si>
  <si>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</si>
  <si>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</si>
  <si>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</si>
  <si>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</si>
  <si>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</si>
  <si>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</si>
  <si>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</si>
  <si>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</si>
  <si>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</si>
  <si>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</si>
  <si>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</si>
  <si>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</si>
  <si>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</si>
  <si>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</si>
  <si>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</si>
  <si>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</si>
  <si>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</si>
  <si>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</si>
  <si>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</si>
  <si>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</si>
  <si>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</si>
  <si>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</si>
  <si>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</si>
  <si>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</si>
  <si>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</si>
  <si>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</si>
  <si>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</si>
  <si>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</si>
  <si>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</si>
  <si>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</si>
  <si>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</si>
  <si>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</si>
  <si>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</si>
  <si>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</si>
  <si>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</si>
  <si>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</si>
  <si>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</si>
  <si>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</si>
  <si>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</si>
  <si>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</si>
  <si>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</si>
  <si>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</si>
  <si>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</si>
  <si>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</si>
  <si>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</si>
  <si>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</si>
  <si>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</si>
  <si>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</si>
  <si>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</si>
  <si>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</si>
  <si>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</si>
  <si>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</si>
  <si>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</si>
  <si>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</si>
  <si>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</si>
  <si>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</si>
  <si>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</si>
  <si>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</si>
  <si>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</si>
  <si>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</si>
  <si>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</si>
  <si>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</si>
  <si>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</si>
  <si>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</si>
  <si>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</si>
  <si>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</si>
  <si>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</si>
  <si>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</si>
  <si>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</si>
  <si>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</si>
  <si>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</si>
  <si>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</si>
  <si>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</si>
  <si>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</si>
  <si>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</si>
  <si>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</si>
  <si>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</si>
  <si>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</si>
  <si>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</si>
  <si>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</si>
  <si>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</si>
  <si>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</si>
  <si>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</si>
  <si>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</si>
  <si>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</si>
  <si>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</si>
  <si>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</si>
  <si>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</si>
  <si>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</si>
  <si>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</si>
  <si>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</si>
  <si>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</si>
  <si>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</si>
  <si>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</si>
  <si>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</si>
  <si>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</si>
  <si>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</si>
  <si>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</si>
  <si>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</si>
  <si>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</si>
  <si>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</si>
  <si>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</si>
  <si>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</si>
  <si>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</si>
  <si>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</si>
  <si>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</si>
  <si>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</si>
  <si>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</si>
  <si>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</si>
  <si>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</si>
  <si>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</si>
  <si>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</si>
  <si>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</si>
  <si>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</si>
  <si>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</si>
  <si>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</si>
  <si>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</si>
  <si>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</si>
  <si>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</si>
  <si>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</si>
  <si>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</si>
  <si>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</si>
  <si>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</si>
  <si>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</si>
  <si>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</si>
  <si>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</si>
  <si>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</si>
  <si>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</si>
  <si>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</si>
  <si>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</si>
  <si>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</si>
  <si>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</si>
  <si>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</si>
  <si>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</si>
  <si>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</si>
  <si>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</si>
  <si>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</si>
  <si>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</si>
  <si>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</si>
  <si>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</si>
  <si>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</si>
  <si>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</si>
  <si>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</si>
  <si>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</si>
  <si>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</si>
  <si>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</si>
  <si>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</si>
  <si>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</si>
  <si>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</si>
  <si>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</si>
  <si>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</si>
  <si>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</si>
  <si>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</si>
  <si>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</si>
  <si>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</si>
  <si>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</si>
  <si>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</si>
  <si>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</si>
  <si>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</si>
  <si>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</si>
  <si>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</si>
  <si>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</si>
  <si>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</si>
  <si>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</si>
  <si>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</si>
  <si>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</si>
  <si>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</si>
  <si>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</si>
  <si>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</si>
  <si>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</si>
  <si>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</si>
  <si>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</si>
  <si>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</si>
  <si>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</si>
  <si>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</si>
  <si>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</si>
  <si>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</si>
  <si>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</si>
  <si>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</si>
  <si>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</si>
  <si>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</si>
  <si>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</si>
  <si>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</si>
  <si>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</si>
  <si>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</si>
  <si>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</si>
  <si>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</si>
  <si>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</si>
  <si>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</si>
  <si>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</si>
  <si>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</si>
  <si>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</si>
  <si>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</si>
  <si>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</si>
  <si>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</si>
  <si>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</si>
  <si>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</si>
  <si>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</si>
  <si>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</si>
  <si>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</si>
  <si>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</si>
  <si>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</si>
  <si>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</si>
  <si>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</si>
  <si>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</si>
  <si>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</si>
  <si>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</si>
  <si>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</si>
  <si>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</si>
  <si>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</si>
  <si>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</si>
  <si>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</si>
  <si>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</si>
  <si>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</si>
  <si>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</si>
  <si>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</si>
  <si>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</si>
  <si>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</si>
  <si>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</si>
  <si>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</si>
  <si>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</si>
  <si>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</si>
  <si>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</si>
  <si>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</si>
  <si>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</si>
  <si>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</si>
  <si>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</si>
  <si>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</si>
  <si>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</si>
  <si>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</si>
  <si>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</si>
  <si>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</si>
  <si>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</si>
  <si>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</si>
  <si>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</si>
  <si>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</si>
  <si>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</si>
  <si>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</si>
  <si>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</si>
  <si>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</si>
  <si>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</si>
  <si>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</si>
  <si>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</si>
  <si>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</si>
  <si>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</si>
  <si>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</si>
  <si>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</si>
  <si>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</si>
  <si>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</si>
  <si>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</si>
  <si>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</si>
  <si>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</si>
  <si>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</si>
  <si>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</si>
  <si>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</si>
  <si>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</si>
  <si>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</si>
  <si>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</si>
  <si>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</si>
  <si>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</si>
  <si>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</si>
  <si>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</si>
  <si>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</si>
  <si>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</si>
  <si>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</si>
  <si>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</si>
  <si>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</si>
  <si>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</si>
  <si>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</si>
  <si>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</si>
  <si>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</si>
  <si>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</si>
  <si>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</si>
  <si>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</si>
  <si>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</si>
  <si>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</si>
  <si>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</si>
  <si>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</si>
  <si>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</si>
  <si>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</si>
  <si>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</si>
  <si>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</si>
  <si>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</si>
  <si>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</si>
  <si>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</si>
  <si>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</si>
  <si>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</si>
  <si>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</si>
  <si>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</si>
  <si>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</si>
  <si>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</si>
  <si>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</si>
  <si>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</si>
  <si>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</si>
  <si>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</si>
  <si>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</si>
  <si>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</si>
  <si>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</si>
  <si>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</si>
  <si>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</si>
  <si>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</si>
  <si>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</si>
  <si>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</si>
  <si>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</si>
  <si>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</si>
  <si>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</si>
  <si>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</si>
  <si>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</si>
  <si>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</si>
  <si>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</si>
  <si>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</si>
  <si>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</si>
  <si>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</si>
  <si>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</si>
  <si>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</si>
  <si>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</si>
  <si>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</si>
  <si>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</si>
  <si>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</si>
  <si>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</si>
  <si>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</si>
  <si>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</si>
  <si>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</si>
  <si>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</si>
  <si>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</si>
  <si>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</si>
  <si>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</si>
  <si>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</si>
  <si>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</si>
  <si>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</si>
  <si>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</si>
  <si>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</si>
  <si>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</si>
  <si>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</si>
  <si>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</si>
  <si>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</si>
  <si>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</si>
  <si>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</si>
  <si>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</si>
  <si>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</si>
  <si>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</si>
  <si>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</si>
  <si>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</si>
  <si>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</si>
  <si>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</si>
  <si>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</si>
  <si>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</si>
  <si>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</si>
  <si>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</si>
  <si>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</si>
  <si>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</si>
  <si>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</si>
  <si>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</si>
  <si>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</si>
  <si>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</si>
  <si>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</si>
  <si>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</si>
  <si>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</si>
  <si>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</si>
  <si>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</si>
  <si>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</si>
  <si>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</si>
  <si>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</si>
  <si>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</si>
  <si>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</si>
  <si>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</si>
  <si>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</si>
  <si>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</si>
  <si>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</si>
  <si>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</si>
  <si>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</si>
  <si>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</si>
  <si>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</si>
  <si>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</si>
  <si>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</si>
  <si>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</si>
  <si>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</si>
  <si>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</si>
  <si>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</si>
  <si>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</si>
  <si>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</si>
  <si>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</si>
  <si>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</si>
  <si>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</si>
  <si>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</si>
  <si>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</si>
  <si>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</si>
  <si>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</si>
  <si>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</si>
  <si>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</si>
  <si>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</si>
  <si>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</si>
  <si>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</si>
  <si>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</si>
  <si>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</si>
  <si>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</si>
  <si>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</si>
  <si>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</si>
  <si>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</si>
  <si>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</si>
  <si>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</si>
  <si>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</si>
  <si>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</si>
  <si>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</si>
  <si>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</si>
  <si>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</si>
  <si>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</si>
  <si>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</si>
  <si>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</si>
  <si>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</si>
  <si>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</si>
  <si>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</si>
  <si>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</si>
  <si>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</si>
  <si>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</si>
  <si>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</si>
  <si>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</si>
  <si>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</si>
  <si>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</si>
  <si>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</si>
  <si>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</si>
  <si>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</si>
  <si>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</si>
  <si>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</si>
  <si>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</si>
  <si>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</si>
  <si>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</si>
  <si>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</si>
  <si>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</si>
  <si>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</si>
  <si>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</si>
  <si>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</si>
  <si>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</si>
  <si>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</si>
  <si>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</si>
  <si>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</si>
  <si>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</si>
  <si>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</si>
  <si>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</si>
  <si>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</si>
  <si>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</si>
  <si>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</si>
  <si>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</si>
  <si>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</si>
  <si>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</si>
  <si>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</si>
  <si>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</si>
  <si>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</si>
  <si>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</si>
  <si>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</si>
  <si>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</si>
  <si>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</si>
  <si>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</si>
  <si>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</si>
  <si>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</si>
  <si>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</si>
  <si>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</si>
  <si>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</si>
  <si>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</si>
  <si>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</si>
  <si>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</si>
  <si>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</si>
  <si>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</si>
  <si>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</si>
  <si>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</si>
  <si>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</si>
  <si>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</si>
  <si>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</si>
  <si>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</si>
  <si>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</si>
  <si>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</si>
  <si>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</si>
  <si>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</si>
  <si>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</si>
  <si>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</si>
  <si>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</si>
  <si>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</si>
  <si>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</si>
  <si>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</si>
  <si>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</si>
  <si>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</si>
  <si>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</si>
  <si>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</si>
  <si>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</si>
  <si>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</si>
  <si>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</si>
  <si>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</si>
  <si>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</si>
  <si>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</si>
  <si>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</si>
  <si>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</si>
  <si>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</si>
  <si>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</si>
  <si>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</si>
  <si>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</si>
  <si>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</si>
  <si>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</si>
  <si>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</si>
  <si>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</si>
  <si>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</si>
  <si>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</si>
  <si>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</si>
  <si>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</si>
  <si>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</si>
  <si>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</si>
  <si>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</si>
  <si>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</si>
  <si>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</si>
  <si>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</si>
  <si>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</si>
  <si>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</si>
  <si>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</si>
  <si>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</si>
  <si>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</si>
  <si>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</si>
  <si>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</si>
  <si>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</si>
  <si>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</si>
  <si>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</si>
  <si>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</si>
  <si>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</si>
  <si>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</si>
  <si>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</si>
  <si>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</si>
  <si>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</si>
  <si>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</si>
  <si>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</si>
  <si>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</si>
  <si>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</si>
  <si>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</si>
  <si>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</si>
  <si>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</si>
  <si>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</si>
  <si>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</si>
  <si>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</si>
  <si>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</si>
  <si>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</si>
  <si>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</si>
  <si>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</si>
  <si>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</si>
  <si>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</si>
  <si>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</si>
  <si>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</si>
  <si>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</si>
  <si>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</si>
  <si>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</si>
  <si>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</si>
  <si>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</si>
  <si>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</si>
  <si>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</si>
  <si>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</si>
  <si>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</si>
  <si>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</si>
  <si>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</si>
  <si>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</si>
  <si>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</si>
  <si>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</si>
  <si>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</si>
  <si>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</si>
  <si>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</si>
  <si>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</si>
  <si>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</si>
  <si>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</si>
  <si>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</si>
  <si>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</si>
  <si>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</si>
  <si>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</si>
  <si>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</si>
  <si>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</si>
  <si>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</si>
  <si>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</si>
  <si>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</si>
  <si>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</si>
  <si>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</si>
  <si>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</si>
  <si>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</si>
  <si>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</si>
  <si>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</si>
  <si>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</si>
  <si>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</si>
  <si>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</si>
  <si>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</si>
  <si>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</si>
  <si>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</si>
  <si>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</si>
  <si>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</si>
  <si>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</si>
  <si>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</si>
  <si>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</si>
  <si>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</si>
  <si>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</si>
  <si>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</si>
  <si>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</si>
  <si>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</si>
  <si>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</si>
  <si>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</si>
  <si>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</si>
  <si>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</si>
  <si>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</si>
  <si>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</si>
  <si>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</si>
  <si>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</si>
  <si>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</si>
  <si>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</si>
  <si>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</si>
  <si>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</si>
  <si>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</si>
  <si>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</si>
  <si>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</si>
  <si>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</si>
  <si>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</si>
  <si>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</si>
  <si>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</si>
  <si>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</si>
  <si>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</si>
  <si>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</si>
  <si>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</si>
  <si>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</si>
  <si>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</si>
  <si>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</si>
  <si>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</si>
  <si>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</si>
  <si>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</si>
  <si>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</si>
  <si>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</si>
  <si>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</si>
  <si>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</si>
  <si>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</si>
  <si>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</si>
  <si>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</si>
  <si>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</si>
  <si>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</si>
  <si>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</si>
  <si>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</si>
  <si>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</si>
  <si>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</si>
  <si>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</si>
  <si>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</si>
  <si>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</si>
  <si>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</si>
  <si>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</si>
  <si>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</si>
  <si>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</si>
  <si>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</si>
  <si>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</si>
  <si>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</si>
  <si>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</si>
  <si>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</si>
  <si>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</si>
  <si>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</si>
  <si>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</si>
  <si>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</si>
  <si>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</si>
  <si>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</si>
  <si>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</si>
  <si>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</si>
  <si>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</si>
  <si>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</si>
  <si>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</si>
  <si>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</si>
  <si>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</si>
  <si>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</si>
  <si>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</si>
  <si>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</si>
  <si>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</si>
  <si>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</si>
  <si>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</si>
  <si>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</si>
  <si>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</si>
  <si>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</si>
  <si>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</si>
  <si>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</si>
  <si>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</si>
  <si>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</si>
  <si>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</si>
  <si>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</si>
  <si>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</si>
  <si>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</si>
  <si>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</si>
  <si>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</si>
  <si>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</si>
  <si>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</si>
  <si>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</si>
  <si>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</si>
  <si>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</si>
  <si>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</si>
  <si>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</si>
  <si>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</si>
  <si>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</si>
  <si>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</si>
  <si>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</si>
  <si>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</si>
  <si>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</si>
  <si>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</si>
  <si>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</si>
  <si>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</si>
  <si>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</si>
  <si>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</si>
  <si>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</si>
  <si>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</si>
  <si>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</si>
  <si>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</si>
  <si>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</si>
  <si>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</si>
  <si>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</si>
  <si>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</si>
  <si>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</si>
  <si>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</si>
  <si>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</si>
  <si>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</si>
  <si>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</si>
  <si>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</si>
  <si>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</si>
  <si>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</si>
  <si>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</si>
  <si>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</si>
  <si>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</si>
  <si>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</si>
  <si>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</si>
  <si>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</si>
  <si>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</si>
  <si>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</si>
  <si>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</si>
  <si>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</si>
  <si>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</si>
  <si>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</si>
  <si>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</si>
  <si>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</si>
  <si>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</si>
  <si>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</si>
  <si>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</si>
  <si>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</si>
  <si>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</si>
  <si>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</si>
  <si>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</si>
  <si>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</si>
  <si>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</si>
  <si>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</si>
  <si>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</si>
  <si>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</si>
  <si>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</si>
  <si>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</si>
  <si>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</si>
  <si>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</si>
  <si>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</si>
  <si>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</si>
  <si>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</si>
  <si>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</si>
  <si>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</si>
  <si>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</si>
  <si>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</si>
  <si>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</si>
  <si>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</si>
  <si>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</si>
  <si>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</si>
  <si>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</si>
  <si>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</si>
  <si>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</si>
  <si>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</si>
  <si>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</si>
  <si>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</si>
  <si>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</si>
  <si>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</si>
  <si>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</si>
  <si>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</si>
  <si>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</si>
  <si>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</si>
  <si>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</si>
  <si>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</si>
  <si>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</si>
  <si>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</si>
  <si>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</si>
  <si>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</si>
  <si>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</si>
  <si>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</si>
  <si>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</si>
  <si>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</si>
  <si>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</si>
  <si>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</si>
  <si>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</si>
  <si>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</si>
  <si>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</si>
  <si>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</si>
  <si>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</si>
  <si>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</si>
  <si>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</si>
  <si>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</si>
  <si>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</si>
  <si>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</si>
  <si>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</si>
  <si>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</si>
  <si>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</si>
  <si>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</si>
  <si>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</si>
  <si>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</si>
  <si>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</si>
  <si>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</si>
  <si>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</si>
  <si>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</si>
  <si>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</si>
  <si>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</si>
  <si>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</si>
  <si>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</si>
  <si>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</si>
  <si>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</si>
  <si>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</si>
  <si>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</si>
  <si>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</si>
  <si>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</si>
  <si>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</si>
  <si>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</si>
  <si>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</si>
  <si>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</si>
  <si>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</si>
  <si>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</si>
  <si>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</si>
  <si>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</si>
  <si>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</si>
  <si>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</si>
  <si>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</si>
  <si>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</si>
  <si>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</si>
  <si>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</si>
  <si>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</si>
  <si>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</si>
  <si>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</si>
  <si>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</si>
  <si>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</si>
  <si>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</si>
  <si>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</si>
  <si>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</si>
  <si>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</si>
  <si>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</si>
  <si>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</si>
  <si>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</si>
  <si>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</si>
  <si>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</si>
  <si>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</si>
  <si>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</si>
  <si>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</si>
  <si>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</si>
  <si>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</si>
  <si>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</si>
  <si>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</si>
  <si>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</si>
  <si>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</si>
  <si>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</si>
  <si>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</si>
  <si>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</si>
  <si>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</si>
  <si>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</si>
  <si>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</si>
  <si>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</si>
  <si>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</si>
  <si>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</si>
  <si>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</si>
  <si>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</si>
  <si>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</si>
  <si>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</si>
  <si>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</si>
  <si>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</si>
  <si>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</si>
  <si>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</si>
  <si>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</si>
  <si>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</si>
  <si>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</si>
  <si>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</si>
  <si>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</si>
  <si>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</si>
  <si>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</si>
  <si>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</si>
  <si>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</si>
  <si>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</si>
  <si>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</si>
  <si>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</si>
  <si>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</si>
  <si>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</si>
  <si>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</si>
  <si>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</si>
  <si>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</si>
  <si>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</si>
  <si>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</si>
  <si>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</si>
  <si>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</si>
  <si>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</si>
  <si>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</si>
  <si>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</si>
  <si>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</si>
  <si>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</si>
  <si>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</si>
  <si>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</si>
  <si>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</si>
  <si>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</si>
  <si>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</si>
  <si>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</si>
  <si>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</si>
  <si>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</si>
  <si>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</si>
  <si>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</si>
  <si>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</si>
  <si>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</si>
  <si>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</si>
  <si>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</si>
  <si>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</si>
  <si>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</si>
  <si>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</si>
  <si>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</si>
  <si>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</si>
  <si>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</si>
  <si>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</si>
  <si>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</si>
  <si>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</si>
  <si>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</si>
  <si>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</si>
  <si>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</si>
  <si>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</si>
  <si>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</si>
  <si>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</si>
  <si>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</si>
  <si>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</si>
  <si>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</si>
  <si>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</si>
  <si>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</si>
  <si>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</si>
  <si>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</si>
  <si>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</si>
  <si>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</si>
  <si>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</si>
  <si>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</si>
  <si>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</si>
  <si>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</si>
  <si>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</si>
  <si>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</si>
  <si>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</si>
  <si>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</si>
  <si>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</si>
  <si>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</si>
  <si>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</si>
  <si>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</si>
  <si>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</si>
  <si>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</si>
  <si>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</si>
  <si>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</si>
  <si>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</si>
  <si>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</si>
  <si>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</si>
  <si>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</si>
  <si>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</si>
  <si>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</si>
  <si>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</si>
  <si>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</si>
  <si>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</si>
  <si>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</si>
  <si>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</si>
  <si>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</si>
  <si>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</si>
  <si>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</si>
  <si>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</si>
  <si>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</si>
  <si>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</si>
  <si>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</si>
  <si>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</si>
  <si>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</si>
  <si>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</si>
  <si>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</si>
  <si>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</si>
  <si>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</si>
  <si>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</si>
  <si>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</si>
  <si>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</si>
  <si>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</si>
  <si>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</si>
  <si>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</si>
  <si>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</si>
  <si>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</si>
  <si>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</si>
  <si>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</si>
  <si>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</si>
  <si>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</si>
  <si>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</si>
  <si>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</si>
  <si>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</si>
  <si>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</si>
  <si>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</si>
  <si>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</si>
  <si>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</si>
  <si>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</si>
  <si>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</si>
  <si>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</si>
  <si>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</si>
  <si>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</si>
  <si>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</si>
  <si>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</si>
  <si>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</si>
  <si>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</si>
  <si>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</si>
  <si>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</si>
  <si>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</si>
  <si>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</si>
  <si>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</si>
  <si>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</si>
  <si>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</si>
  <si>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</si>
  <si>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</si>
  <si>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</si>
  <si>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</si>
  <si>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</si>
  <si>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</si>
  <si>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</si>
  <si>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</si>
  <si>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</si>
  <si>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</si>
  <si>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</si>
  <si>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</si>
  <si>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</si>
  <si>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</si>
  <si>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</si>
  <si>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</si>
  <si>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</si>
  <si>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</si>
  <si>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</si>
  <si>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</si>
  <si>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</si>
  <si>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</si>
  <si>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</si>
  <si>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</si>
  <si>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</si>
  <si>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</si>
  <si>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</si>
  <si>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</si>
  <si>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</si>
  <si>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</si>
  <si>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</si>
  <si>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</si>
  <si>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</si>
  <si>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</si>
  <si>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</si>
  <si>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</si>
  <si>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</si>
  <si>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</si>
  <si>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</si>
  <si>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</si>
  <si>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</si>
  <si>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</si>
  <si>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</si>
  <si>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</si>
  <si>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</si>
  <si>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</si>
  <si>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</si>
  <si>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</si>
  <si>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</si>
  <si>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</si>
  <si>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</si>
  <si>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</si>
  <si>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</si>
  <si>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</si>
  <si>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</si>
  <si>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</si>
  <si>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</si>
  <si>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</si>
  <si>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</si>
  <si>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</si>
  <si>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</si>
  <si>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</si>
  <si>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</si>
  <si>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</si>
  <si>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</si>
  <si>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</si>
  <si>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</si>
  <si>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</si>
  <si>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</si>
  <si>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</si>
  <si>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</si>
  <si>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</si>
  <si>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</si>
  <si>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</si>
  <si>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</si>
  <si>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</si>
  <si>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</si>
  <si>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</si>
  <si>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</si>
  <si>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</si>
  <si>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</si>
  <si>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</si>
  <si>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</si>
  <si>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</si>
  <si>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</si>
  <si>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</si>
  <si>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</si>
  <si>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</si>
  <si>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</si>
  <si>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</si>
  <si>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</si>
  <si>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</si>
  <si>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</si>
  <si>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</si>
  <si>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</si>
  <si>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</si>
  <si>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</si>
  <si>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</si>
  <si>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</si>
  <si>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</si>
  <si>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</si>
  <si>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</si>
  <si>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</si>
  <si>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</si>
  <si>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</si>
  <si>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</si>
  <si>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</si>
  <si>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</si>
  <si>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</si>
  <si>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</si>
  <si>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</si>
  <si>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</si>
  <si>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</si>
  <si>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</si>
  <si>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</si>
  <si>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</si>
  <si>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</si>
  <si>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</si>
  <si>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</si>
  <si>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</si>
  <si>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</si>
  <si>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</si>
  <si>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</si>
  <si>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</si>
  <si>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</si>
  <si>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</si>
  <si>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</si>
  <si>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</si>
  <si>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</si>
  <si>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</si>
  <si>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</si>
  <si>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</si>
  <si>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</si>
  <si>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</si>
  <si>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</si>
  <si>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</si>
  <si>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</si>
  <si>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</si>
  <si>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</si>
  <si>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</si>
  <si>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</si>
  <si>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</si>
  <si>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</si>
  <si>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</si>
  <si>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</si>
  <si>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</si>
  <si>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</si>
  <si>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</si>
  <si>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</si>
  <si>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</si>
  <si>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</si>
  <si>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</si>
  <si>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</si>
  <si>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</si>
  <si>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</si>
  <si>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</si>
  <si>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</si>
  <si>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</si>
  <si>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</si>
  <si>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</si>
  <si>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</si>
  <si>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</si>
  <si>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</si>
  <si>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</si>
  <si>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</si>
  <si>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</si>
  <si>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</si>
  <si>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</si>
  <si>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</si>
  <si>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</si>
  <si>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</si>
  <si>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</si>
  <si>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</si>
  <si>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</si>
  <si>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</si>
  <si>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</si>
  <si>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</si>
  <si>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</si>
  <si>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</si>
  <si>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</si>
  <si>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</si>
  <si>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</si>
  <si>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</si>
  <si>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</si>
  <si>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</si>
  <si>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</si>
  <si>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</si>
  <si>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</si>
  <si>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</si>
  <si>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</si>
  <si>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</si>
  <si>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</si>
  <si>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</si>
  <si>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</si>
  <si>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</si>
  <si>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</si>
  <si>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</si>
  <si>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</si>
  <si>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</si>
  <si>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</si>
  <si>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</si>
  <si>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</si>
  <si>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</si>
  <si>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</si>
  <si>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</si>
  <si>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</si>
  <si>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</si>
  <si>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</si>
  <si>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</si>
  <si>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</si>
  <si>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</si>
  <si>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</si>
  <si>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</si>
  <si>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</si>
  <si>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</si>
  <si>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</si>
  <si>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</si>
  <si>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</si>
  <si>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</si>
  <si>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</si>
  <si>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</si>
  <si>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</si>
  <si>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</si>
  <si>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</si>
  <si>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</si>
  <si>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</si>
  <si>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</si>
  <si>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</si>
  <si>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</si>
  <si>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</si>
  <si>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</si>
  <si>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</si>
  <si>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</si>
  <si>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</si>
  <si>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</si>
  <si>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</si>
  <si>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</si>
  <si>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</si>
  <si>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</si>
  <si>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</si>
  <si>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</si>
  <si>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</si>
  <si>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</si>
  <si>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</si>
  <si>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</si>
  <si>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</si>
  <si>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</si>
  <si>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</si>
  <si>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</si>
  <si>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</si>
  <si>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</si>
  <si>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</si>
  <si>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</si>
  <si>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</si>
  <si>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</si>
  <si>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</si>
  <si>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</si>
  <si>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</si>
  <si>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</si>
  <si>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</si>
  <si>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</si>
  <si>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</si>
  <si>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</si>
  <si>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</si>
  <si>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</si>
  <si>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</si>
  <si>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</si>
  <si>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</si>
  <si>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</si>
  <si>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</si>
  <si>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</si>
  <si>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</si>
  <si>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</si>
  <si>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</si>
  <si>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</si>
  <si>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</si>
  <si>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</si>
  <si>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</si>
  <si>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</si>
  <si>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</si>
  <si>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</si>
  <si>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</si>
  <si>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</si>
  <si>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</si>
  <si>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</si>
  <si>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</si>
  <si>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</si>
  <si>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</si>
  <si>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</si>
  <si>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</si>
  <si>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</si>
  <si>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</si>
  <si>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</si>
  <si>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</si>
  <si>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</si>
  <si>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</si>
  <si>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</si>
  <si>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</si>
  <si>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</si>
  <si>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</si>
  <si>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</si>
  <si>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</si>
  <si>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</si>
  <si>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</si>
  <si>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</si>
  <si>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</si>
  <si>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</si>
  <si>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</si>
  <si>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</si>
  <si>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</si>
  <si>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</si>
  <si>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</si>
  <si>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</si>
  <si>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</si>
  <si>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</si>
  <si>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</si>
  <si>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</si>
  <si>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</si>
  <si>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</si>
  <si>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</si>
  <si>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</si>
  <si>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</si>
  <si>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</si>
  <si>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</si>
  <si>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</si>
  <si>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</si>
  <si>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</si>
  <si>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</si>
  <si>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</si>
  <si>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</si>
  <si>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</si>
  <si>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</si>
  <si>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</si>
  <si>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</si>
  <si>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</si>
  <si>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</si>
  <si>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</si>
  <si>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</si>
  <si>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</si>
  <si>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</si>
  <si>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</si>
  <si>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</si>
  <si>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</si>
  <si>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</si>
  <si>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</si>
  <si>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</si>
  <si>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</si>
  <si>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</si>
  <si>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</si>
  <si>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</si>
  <si>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</si>
  <si>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</si>
  <si>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</si>
  <si>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</si>
  <si>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</si>
  <si>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</si>
  <si>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</si>
  <si>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</si>
  <si>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</si>
  <si>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</si>
  <si>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</si>
  <si>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</si>
  <si>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</si>
  <si>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</si>
  <si>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</si>
  <si>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</si>
  <si>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</si>
  <si>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</si>
  <si>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</si>
  <si>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</si>
  <si>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</si>
  <si>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</si>
  <si>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</si>
  <si>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</si>
  <si>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</si>
  <si>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</si>
  <si>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</si>
  <si>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</si>
  <si>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</si>
  <si>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</si>
  <si>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</si>
  <si>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</si>
  <si>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</si>
  <si>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</si>
  <si>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</si>
  <si>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</si>
  <si>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</si>
  <si>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</si>
  <si>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</si>
  <si>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</si>
  <si>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</si>
  <si>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</si>
  <si>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</si>
  <si>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</si>
  <si>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</si>
  <si>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</si>
  <si>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</si>
  <si>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</si>
  <si>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</si>
  <si>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</si>
  <si>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</si>
  <si>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</si>
  <si>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</si>
  <si>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</si>
  <si>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</si>
  <si>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</si>
  <si>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</si>
  <si>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</si>
  <si>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</si>
  <si>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</si>
  <si>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</si>
  <si>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</si>
  <si>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</si>
  <si>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</si>
  <si>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</si>
  <si>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</si>
  <si>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</si>
  <si>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</si>
  <si>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</si>
  <si>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</si>
  <si>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</si>
  <si>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</si>
  <si>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</si>
  <si>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</si>
  <si>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</si>
  <si>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</si>
  <si>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</si>
  <si>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</si>
  <si>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</si>
  <si>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</si>
  <si>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</si>
  <si>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</si>
  <si>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</si>
  <si>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</si>
  <si>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</si>
  <si>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</si>
  <si>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</si>
  <si>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</si>
  <si>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</si>
  <si>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</si>
  <si>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</si>
  <si>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</si>
  <si>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</si>
  <si>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</si>
  <si>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</si>
  <si>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</si>
  <si>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</si>
  <si>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</si>
  <si>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</si>
  <si>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</si>
  <si>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</si>
  <si>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</si>
  <si>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</si>
  <si>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</si>
  <si>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</si>
  <si>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</si>
  <si>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</si>
  <si>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</si>
  <si>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</si>
  <si>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</si>
  <si>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</si>
  <si>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</si>
  <si>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</si>
  <si>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</si>
  <si>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</si>
  <si>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</si>
  <si>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</si>
  <si>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</si>
  <si>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</si>
  <si>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</si>
  <si>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</si>
  <si>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</si>
  <si>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</si>
  <si>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</si>
  <si>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</si>
  <si>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</si>
  <si>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</si>
  <si>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</si>
  <si>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</si>
  <si>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</si>
  <si>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</si>
  <si>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</si>
  <si>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</si>
  <si>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</si>
  <si>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</si>
  <si>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</si>
  <si>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</si>
  <si>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</si>
  <si>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</si>
  <si>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</si>
  <si>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</si>
  <si>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</si>
  <si>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</si>
  <si>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</si>
  <si>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</si>
  <si>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</si>
  <si>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</si>
  <si>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</si>
  <si>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</si>
  <si>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</si>
  <si>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</si>
  <si>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</si>
  <si>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</si>
  <si>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</si>
  <si>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</si>
  <si>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</si>
  <si>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</si>
  <si>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</si>
  <si>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</si>
  <si>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</si>
  <si>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</si>
  <si>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</si>
  <si>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</si>
  <si>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</si>
  <si>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</si>
  <si>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</si>
  <si>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</si>
  <si>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</si>
  <si>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</si>
  <si>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</si>
  <si>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</si>
  <si>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</si>
  <si>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</si>
  <si>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</si>
  <si>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</si>
  <si>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</si>
  <si>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</si>
  <si>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</si>
  <si>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</si>
  <si>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</si>
  <si>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</si>
  <si>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</si>
  <si>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</si>
  <si>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</si>
  <si>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</si>
  <si>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</si>
  <si>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</si>
  <si>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</si>
  <si>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</si>
  <si>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</si>
  <si>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</si>
  <si>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</si>
  <si>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</si>
  <si>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</si>
  <si>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</si>
  <si>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</si>
  <si>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</si>
  <si>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</si>
  <si>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</si>
  <si>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</si>
  <si>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</si>
  <si>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</si>
  <si>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</si>
  <si>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</si>
  <si>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</si>
  <si>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</si>
  <si>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</si>
  <si>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</si>
  <si>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</si>
  <si>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</si>
  <si>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</si>
  <si>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</si>
  <si>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</si>
  <si>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</si>
  <si>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</si>
  <si>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</si>
  <si>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</si>
  <si>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</si>
  <si>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</si>
  <si>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</si>
  <si>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</si>
  <si>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</si>
  <si>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</si>
  <si>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</si>
  <si>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</si>
  <si>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</si>
  <si>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</si>
  <si>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</si>
  <si>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</si>
  <si>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</si>
  <si>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</si>
  <si>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</si>
  <si>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</si>
  <si>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</si>
  <si>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</si>
  <si>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</si>
  <si>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</si>
  <si>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</si>
  <si>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</si>
  <si>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</si>
  <si>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</si>
  <si>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</si>
  <si>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</si>
  <si>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</si>
  <si>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</si>
  <si>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</si>
  <si>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</si>
  <si>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</si>
  <si>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</si>
  <si>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</si>
  <si>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</si>
  <si>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</si>
  <si>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</si>
  <si>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</si>
  <si>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</si>
  <si>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</si>
  <si>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</si>
  <si>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</si>
  <si>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</si>
  <si>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</si>
  <si>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</si>
  <si>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</si>
  <si>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</si>
  <si>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</si>
  <si>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</si>
  <si>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</si>
  <si>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</si>
  <si>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</si>
  <si>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</si>
  <si>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</si>
  <si>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</si>
  <si>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</si>
  <si>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</si>
  <si>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</si>
  <si>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</si>
  <si>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</si>
  <si>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</si>
  <si>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</si>
  <si>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</si>
  <si>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</si>
  <si>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</si>
  <si>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</si>
  <si>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</si>
  <si>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</si>
  <si>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</si>
  <si>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</si>
  <si>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</si>
  <si>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</si>
  <si>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</si>
  <si>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</si>
  <si>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</si>
  <si>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</si>
  <si>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</si>
  <si>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</si>
  <si>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</si>
  <si>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</si>
  <si>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</si>
  <si>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</si>
  <si>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</si>
  <si>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</si>
  <si>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</si>
  <si>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</si>
  <si>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</si>
  <si>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</si>
  <si>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</si>
  <si>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</si>
  <si>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</si>
  <si>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</si>
  <si>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</si>
  <si>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</si>
  <si>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</si>
  <si>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</si>
  <si>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</si>
  <si>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</si>
  <si>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</si>
  <si>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</si>
  <si>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</si>
  <si>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</si>
  <si>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</si>
  <si>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</si>
  <si>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</si>
  <si>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</si>
  <si>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</si>
  <si>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</si>
  <si>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</si>
  <si>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</si>
  <si>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</si>
  <si>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</si>
  <si>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</si>
  <si>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</si>
  <si>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</si>
  <si>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</si>
  <si>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</si>
  <si>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</si>
  <si>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</si>
  <si>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</si>
  <si>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</si>
  <si>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</si>
  <si>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</si>
  <si>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</si>
  <si>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</si>
  <si>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</si>
  <si>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</si>
  <si>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</si>
  <si>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</si>
  <si>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</si>
  <si>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</si>
  <si>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</si>
  <si>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</si>
  <si>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</si>
  <si>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</si>
  <si>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</si>
  <si>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</si>
  <si>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</si>
  <si>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</si>
  <si>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</si>
  <si>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</si>
  <si>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</si>
  <si>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</si>
  <si>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</si>
  <si>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</si>
  <si>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</si>
  <si>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</si>
  <si>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</si>
  <si>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</si>
  <si>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</si>
  <si>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</si>
  <si>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</si>
  <si>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</si>
  <si>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</si>
  <si>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</si>
  <si>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</si>
  <si>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</si>
  <si>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</si>
  <si>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</si>
  <si>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</si>
  <si>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</si>
  <si>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</si>
  <si>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</si>
  <si>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</si>
  <si>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</si>
  <si>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</si>
  <si>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</si>
  <si>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</si>
  <si>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</si>
  <si>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</si>
  <si>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</si>
  <si>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</si>
  <si>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</si>
  <si>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</si>
  <si>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</si>
  <si>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</si>
  <si>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</si>
  <si>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</si>
  <si>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</si>
  <si>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</si>
  <si>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</si>
  <si>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</si>
  <si>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</si>
  <si>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</si>
  <si>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</si>
  <si>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</si>
  <si>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</si>
  <si>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</si>
  <si>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</si>
  <si>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</si>
  <si>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</si>
  <si>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</si>
  <si>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</si>
  <si>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</si>
  <si>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</si>
  <si>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</si>
  <si>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</si>
  <si>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</si>
  <si>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</si>
  <si>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</si>
  <si>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</si>
  <si>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</si>
  <si>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</si>
  <si>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</si>
  <si>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</si>
  <si>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</si>
  <si>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</si>
  <si>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</si>
  <si>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</si>
  <si>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</si>
  <si>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</si>
  <si>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</si>
  <si>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</si>
  <si>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</si>
  <si>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</si>
  <si>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</si>
  <si>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</si>
  <si>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</si>
  <si>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</si>
  <si>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</si>
  <si>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</si>
  <si>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</si>
  <si>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</si>
  <si>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</si>
  <si>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</si>
  <si>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</si>
  <si>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</si>
  <si>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</si>
  <si>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</si>
  <si>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</si>
  <si>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</si>
  <si>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</si>
  <si>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</si>
  <si>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</si>
  <si>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</si>
  <si>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</si>
  <si>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</si>
  <si>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</si>
  <si>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</si>
  <si>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</si>
  <si>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</si>
  <si>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</si>
  <si>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</si>
  <si>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</si>
  <si>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</si>
  <si>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</si>
  <si>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</si>
  <si>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</si>
  <si>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</si>
  <si>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</si>
  <si>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</si>
  <si>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</si>
  <si>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</si>
  <si>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</si>
  <si>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</si>
  <si>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</si>
  <si>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</si>
  <si>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</si>
  <si>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</si>
  <si>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</si>
  <si>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</si>
  <si>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</si>
  <si>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</si>
  <si>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</si>
  <si>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</si>
  <si>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</si>
  <si>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</si>
  <si>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</si>
  <si>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</si>
  <si>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</si>
  <si>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</si>
  <si>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</si>
  <si>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</si>
  <si>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</si>
  <si>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</si>
  <si>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</si>
  <si>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</si>
  <si>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</si>
  <si>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</si>
  <si>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</si>
  <si>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</si>
  <si>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</si>
  <si>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</si>
  <si>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</si>
  <si>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</si>
  <si>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</si>
  <si>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</si>
  <si>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</si>
  <si>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</si>
  <si>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</si>
  <si>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</si>
  <si>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</si>
  <si>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</si>
  <si>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</si>
  <si>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</si>
  <si>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</si>
  <si>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</si>
  <si>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</si>
  <si>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</si>
  <si>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</si>
  <si>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</si>
  <si>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</si>
  <si>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</si>
  <si>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</si>
  <si>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</si>
  <si>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</si>
  <si>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</si>
  <si>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</si>
  <si>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</si>
  <si>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</si>
  <si>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</si>
  <si>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</si>
  <si>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</si>
  <si>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</si>
  <si>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</si>
  <si>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</si>
  <si>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</si>
  <si>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</si>
  <si>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</si>
  <si>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</si>
  <si>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</si>
  <si>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</si>
  <si>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</si>
  <si>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</si>
  <si>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</si>
  <si>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</si>
  <si>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</si>
  <si>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</si>
  <si>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</si>
  <si>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</si>
  <si>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</si>
  <si>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</si>
  <si>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</si>
  <si>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</si>
  <si>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</si>
  <si>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</si>
  <si>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</si>
  <si>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</si>
  <si>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</si>
  <si>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</si>
  <si>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</si>
  <si>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</si>
  <si>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</si>
  <si>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</si>
  <si>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</si>
  <si>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</si>
  <si>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</si>
  <si>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</si>
  <si>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</si>
  <si>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</si>
  <si>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</si>
  <si>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</si>
  <si>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</si>
  <si>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</si>
  <si>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</si>
  <si>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</si>
  <si>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</si>
  <si>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</si>
  <si>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</si>
  <si>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</si>
  <si>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</si>
  <si>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</si>
  <si>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</si>
  <si>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</si>
  <si>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</si>
  <si>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</si>
  <si>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</si>
  <si>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</si>
  <si>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</si>
  <si>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</si>
  <si>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</si>
  <si>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</si>
  <si>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</si>
  <si>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</si>
  <si>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</si>
  <si>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</si>
  <si>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</si>
  <si>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</si>
  <si>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</si>
  <si>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</si>
  <si>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</si>
  <si>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</si>
  <si>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</si>
  <si>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</si>
  <si>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</si>
  <si>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</si>
  <si>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</si>
  <si>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</si>
  <si>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</si>
  <si>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</si>
  <si>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</si>
  <si>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</si>
  <si>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</si>
  <si>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</si>
  <si>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</si>
  <si>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</si>
  <si>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</si>
  <si>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</si>
  <si>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</si>
  <si>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</si>
  <si>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</si>
  <si>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</si>
  <si>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</si>
  <si>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</si>
  <si>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</si>
  <si>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</si>
  <si>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</si>
  <si>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</si>
  <si>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</si>
  <si>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</si>
  <si>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</si>
  <si>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</si>
  <si>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</si>
  <si>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</si>
  <si>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</si>
  <si>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</si>
  <si>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</si>
  <si>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</si>
  <si>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</si>
  <si>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</si>
  <si>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</si>
  <si>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</si>
  <si>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</si>
  <si>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</si>
  <si>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</si>
  <si>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</si>
  <si>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</si>
  <si>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</si>
  <si>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</si>
  <si>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</si>
  <si>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</si>
  <si>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</si>
  <si>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</si>
  <si>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</si>
  <si>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</si>
  <si>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</si>
  <si>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</si>
  <si>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</si>
  <si>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</si>
  <si>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</si>
  <si>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</si>
  <si>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</si>
  <si>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</si>
  <si>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</si>
  <si>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</si>
  <si>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</si>
  <si>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</si>
  <si>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</si>
  <si>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</si>
  <si>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</si>
  <si>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</si>
  <si>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</si>
  <si>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</si>
  <si>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</si>
  <si>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</si>
  <si>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</si>
  <si>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</si>
  <si>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</si>
  <si>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</si>
  <si>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</si>
  <si>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</si>
  <si>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</si>
  <si>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</si>
  <si>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</si>
  <si>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</si>
  <si>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</si>
  <si>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</si>
  <si>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</si>
  <si>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</si>
  <si>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</si>
  <si>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</si>
  <si>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</si>
  <si>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</si>
  <si>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</si>
  <si>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</si>
  <si>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</si>
  <si>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</si>
  <si>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</si>
  <si>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</si>
  <si>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</si>
  <si>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</si>
  <si>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</si>
  <si>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</si>
  <si>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</si>
  <si>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</si>
  <si>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</si>
  <si>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</si>
  <si>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</si>
  <si>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</si>
  <si>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</si>
  <si>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</si>
  <si>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</si>
  <si>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</si>
  <si>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</si>
  <si>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</si>
  <si>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</si>
  <si>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</si>
  <si>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</si>
  <si>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</si>
  <si>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</si>
  <si>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</si>
  <si>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</si>
  <si>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</si>
  <si>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</si>
  <si>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</si>
  <si>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</si>
  <si>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</si>
  <si>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</si>
  <si>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</si>
  <si>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</si>
  <si>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</si>
  <si>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</si>
  <si>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</si>
  <si>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</si>
  <si>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</si>
  <si>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</si>
  <si>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</si>
  <si>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</si>
  <si>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</si>
  <si>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</si>
  <si>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</si>
  <si>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</si>
  <si>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</si>
  <si>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</si>
  <si>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</si>
  <si>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</si>
  <si>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</si>
  <si>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</si>
  <si>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</si>
  <si>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</si>
  <si>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</si>
  <si>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</si>
  <si>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</si>
  <si>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</si>
  <si>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</si>
  <si>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</si>
  <si>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</si>
  <si>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</si>
  <si>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</si>
  <si>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</si>
  <si>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</si>
  <si>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</si>
  <si>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</si>
  <si>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</si>
  <si>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</si>
  <si>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</si>
  <si>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</si>
  <si>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</si>
  <si>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</si>
  <si>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</si>
  <si>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</si>
  <si>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</si>
  <si>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</si>
  <si>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</si>
  <si>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</si>
  <si>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</si>
  <si>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</si>
  <si>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</si>
  <si>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</si>
  <si>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</si>
  <si>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</si>
  <si>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</si>
  <si>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</si>
  <si>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</si>
  <si>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</si>
  <si>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</si>
  <si>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</si>
  <si>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</si>
  <si>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</si>
  <si>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</si>
  <si>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</si>
  <si>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</si>
  <si>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</si>
  <si>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</si>
  <si>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</si>
  <si>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</si>
  <si>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</si>
  <si>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</si>
  <si>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</si>
  <si>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</si>
  <si>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</si>
  <si>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</si>
  <si>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</si>
  <si>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</si>
  <si>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</si>
  <si>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</si>
  <si>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</si>
  <si>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</si>
  <si>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</si>
  <si>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</si>
  <si>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</si>
  <si>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</si>
  <si>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</si>
  <si>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</si>
  <si>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</si>
  <si>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</si>
  <si>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</si>
  <si>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</si>
  <si>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</si>
  <si>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</si>
  <si>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</si>
  <si>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</si>
  <si>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</si>
  <si>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</si>
  <si>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</si>
  <si>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</si>
  <si>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</si>
  <si>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</si>
  <si>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</si>
  <si>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</si>
  <si>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</si>
  <si>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</si>
  <si>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</si>
  <si>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</si>
  <si>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</si>
  <si>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</si>
  <si>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</si>
  <si>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</si>
  <si>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</si>
  <si>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</si>
  <si>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</si>
  <si>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</si>
  <si>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</si>
  <si>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</si>
  <si>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</si>
  <si>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</si>
  <si>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</si>
  <si>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</si>
  <si>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</si>
  <si>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</si>
  <si>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</si>
  <si>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</si>
  <si>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</si>
  <si>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</si>
  <si>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</si>
  <si>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</si>
  <si>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</si>
  <si>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</si>
  <si>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</si>
  <si>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</si>
  <si>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</si>
  <si>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</si>
  <si>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</si>
  <si>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</si>
  <si>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</si>
  <si>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</si>
  <si>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</si>
  <si>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</si>
  <si>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</si>
  <si>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</si>
  <si>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</si>
  <si>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</si>
  <si>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</si>
  <si>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</si>
  <si>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</si>
  <si>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</si>
  <si>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</si>
  <si>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</si>
  <si>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</si>
  <si>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</si>
  <si>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</si>
  <si>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</si>
  <si>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</si>
  <si>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</si>
  <si>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</si>
  <si>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</si>
  <si>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</si>
  <si>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</si>
  <si>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</si>
  <si>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</si>
  <si>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</si>
  <si>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</si>
  <si>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</si>
  <si>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</si>
  <si>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</si>
  <si>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</si>
  <si>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</si>
  <si>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</si>
  <si>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</si>
  <si>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</si>
  <si>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</si>
  <si>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</si>
  <si>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</si>
  <si>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</si>
  <si>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</si>
  <si>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</si>
  <si>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</si>
  <si>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</si>
  <si>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</si>
  <si>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</si>
  <si>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</si>
  <si>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</si>
  <si>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</si>
  <si>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</si>
  <si>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</si>
  <si>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</si>
  <si>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</si>
  <si>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</si>
  <si>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</si>
  <si>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</si>
  <si>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</si>
  <si>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</si>
  <si>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</si>
  <si>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</si>
  <si>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</si>
  <si>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</si>
  <si>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</si>
  <si>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</si>
  <si>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</si>
  <si>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</si>
  <si>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</si>
  <si>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</si>
  <si>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</si>
  <si>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</si>
  <si>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</si>
  <si>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</si>
  <si>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</si>
  <si>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</si>
  <si>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</si>
  <si>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</si>
  <si>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</si>
  <si>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</si>
  <si>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</si>
  <si>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</si>
  <si>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</si>
  <si>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</si>
  <si>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</si>
  <si>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</si>
  <si>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</si>
  <si>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</si>
  <si>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</si>
  <si>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</si>
  <si>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</si>
  <si>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</si>
  <si>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</si>
  <si>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</si>
  <si>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</si>
  <si>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</si>
  <si>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</si>
  <si>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</si>
  <si>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</si>
  <si>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</si>
  <si>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</si>
  <si>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</si>
  <si>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</si>
  <si>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</si>
  <si>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</si>
  <si>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</si>
  <si>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</si>
  <si>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</si>
  <si>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</si>
  <si>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</si>
  <si>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</si>
  <si>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</si>
  <si>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</si>
  <si>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</si>
  <si>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</si>
  <si>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</si>
  <si>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</si>
  <si>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</si>
  <si>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</si>
  <si>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</si>
  <si>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</si>
  <si>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</si>
  <si>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</si>
  <si>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</si>
  <si>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</si>
  <si>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</si>
  <si>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</si>
  <si>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</si>
  <si>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</si>
  <si>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</si>
  <si>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</si>
  <si>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</si>
  <si>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</si>
  <si>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</si>
  <si>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</si>
  <si>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</si>
  <si>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</si>
  <si>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</si>
  <si>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</si>
  <si>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</si>
  <si>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</si>
  <si>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</si>
  <si>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</si>
  <si>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</si>
  <si>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</si>
  <si>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</si>
  <si>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</si>
  <si>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</si>
  <si>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</si>
  <si>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</si>
  <si>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</si>
  <si>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</si>
  <si>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</si>
  <si>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</si>
  <si>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</si>
  <si>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</si>
  <si>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</si>
  <si>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</si>
  <si>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</si>
  <si>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</si>
  <si>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</si>
  <si>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</si>
  <si>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</si>
  <si>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</si>
  <si>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</si>
  <si>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</si>
  <si>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</si>
  <si>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</si>
  <si>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</si>
  <si>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</si>
  <si>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</si>
  <si>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</si>
  <si>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</si>
  <si>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</si>
  <si>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</si>
  <si>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</si>
  <si>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</si>
  <si>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</si>
  <si>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</si>
  <si>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</si>
  <si>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</si>
  <si>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</si>
  <si>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</si>
  <si>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</si>
  <si>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</si>
  <si>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</si>
  <si>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</si>
  <si>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</si>
  <si>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</si>
  <si>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</si>
  <si>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</si>
  <si>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</si>
  <si>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</si>
  <si>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</si>
  <si>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</si>
  <si>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</si>
  <si>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</si>
  <si>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</si>
  <si>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</si>
  <si>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</si>
  <si>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</si>
  <si>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</si>
  <si>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</si>
  <si>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</si>
  <si>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</si>
  <si>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</si>
  <si>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</si>
  <si>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</si>
  <si>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</si>
  <si>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</si>
  <si>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</si>
  <si>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</si>
  <si>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</si>
  <si>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</si>
  <si>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</si>
  <si>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</si>
  <si>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</si>
  <si>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</si>
  <si>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</si>
  <si>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</si>
  <si>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</si>
  <si>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</si>
  <si>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</si>
  <si>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</si>
  <si>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</si>
  <si>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</si>
  <si>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</si>
  <si>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</si>
  <si>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</si>
  <si>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</si>
  <si>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</si>
  <si>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</si>
  <si>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</si>
  <si>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</si>
  <si>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</si>
  <si>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</si>
  <si>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</si>
  <si>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</si>
  <si>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</si>
  <si>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</si>
  <si>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</si>
  <si>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</si>
  <si>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</si>
  <si>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</si>
  <si>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</si>
  <si>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</si>
  <si>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</si>
  <si>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</si>
  <si>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</si>
  <si>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</si>
  <si>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</si>
  <si>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</si>
  <si>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</si>
  <si>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</si>
  <si>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</si>
  <si>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</si>
  <si>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</si>
  <si>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</si>
  <si>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</si>
  <si>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</si>
  <si>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</si>
  <si>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</si>
  <si>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</si>
  <si>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</si>
  <si>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</si>
  <si>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</si>
  <si>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</si>
  <si>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</si>
  <si>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</si>
  <si>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</si>
  <si>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</si>
  <si>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</si>
  <si>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</si>
  <si>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</si>
  <si>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</si>
  <si>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</si>
  <si>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</si>
  <si>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</si>
  <si>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</si>
  <si>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</si>
  <si>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</si>
  <si>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</si>
  <si>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</si>
  <si>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</si>
  <si>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</si>
  <si>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</si>
  <si>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</si>
  <si>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</si>
  <si>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</si>
  <si>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</si>
  <si>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</si>
  <si>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</si>
  <si>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</si>
  <si>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</si>
  <si>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</si>
  <si>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</si>
  <si>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</si>
  <si>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</si>
  <si>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</si>
  <si>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</si>
  <si>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</si>
  <si>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</si>
  <si>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</si>
  <si>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</si>
  <si>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</si>
  <si>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</si>
  <si>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</si>
  <si>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</si>
  <si>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</si>
  <si>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</si>
  <si>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</si>
  <si>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</si>
  <si>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</si>
  <si>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</si>
  <si>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</si>
  <si>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</si>
  <si>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</si>
  <si>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</si>
  <si>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</si>
  <si>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</si>
  <si>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</si>
  <si>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</si>
  <si>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</si>
  <si>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</si>
  <si>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</si>
  <si>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</si>
  <si>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</si>
  <si>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</si>
  <si>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</si>
  <si>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</si>
  <si>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</si>
  <si>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</si>
  <si>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</si>
  <si>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</si>
  <si>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</si>
  <si>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</si>
  <si>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</si>
  <si>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</si>
  <si>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</si>
  <si>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</si>
  <si>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</si>
  <si>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</si>
  <si>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</si>
  <si>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</si>
  <si>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</si>
  <si>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</si>
  <si>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</si>
  <si>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</si>
  <si>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</si>
  <si>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</si>
  <si>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</si>
  <si>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</si>
  <si>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</si>
  <si>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</si>
  <si>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</si>
  <si>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</si>
  <si>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</si>
  <si>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</si>
  <si>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</si>
  <si>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</si>
  <si>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</si>
  <si>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</si>
  <si>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</si>
  <si>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</si>
  <si>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</si>
  <si>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</si>
  <si>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</si>
  <si>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</si>
  <si>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</si>
  <si>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</si>
  <si>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</si>
  <si>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</si>
  <si>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</si>
  <si>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</si>
  <si>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</si>
  <si>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</si>
  <si>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</si>
  <si>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</si>
  <si>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</si>
  <si>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</si>
  <si>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</si>
  <si>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</si>
  <si>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</si>
  <si>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</si>
  <si>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</si>
  <si>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</si>
  <si>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</si>
  <si>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</si>
  <si>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</si>
  <si>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</si>
  <si>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</si>
  <si>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</si>
  <si>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</si>
  <si>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</si>
  <si>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</si>
  <si>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</si>
  <si>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</si>
  <si>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</si>
  <si>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</si>
  <si>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</si>
  <si>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</si>
  <si>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</si>
  <si>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</si>
  <si>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</si>
  <si>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</si>
  <si>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</si>
  <si>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</si>
  <si>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</si>
  <si>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</si>
  <si>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</si>
  <si>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</si>
  <si>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</si>
  <si>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</si>
  <si>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</si>
  <si>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</si>
  <si>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</si>
  <si>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</si>
  <si>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</si>
  <si>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</si>
  <si>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</si>
  <si>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</si>
  <si>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</si>
  <si>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</si>
  <si>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</si>
  <si>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</si>
  <si>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</si>
  <si>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</si>
  <si>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</si>
  <si>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</si>
  <si>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</si>
  <si>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</si>
  <si>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</si>
  <si>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</si>
  <si>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</si>
  <si>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</si>
  <si>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</si>
  <si>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</si>
  <si>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</si>
  <si>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</si>
  <si>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</si>
  <si>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</si>
  <si>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</si>
  <si>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</si>
  <si>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</si>
  <si>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</si>
  <si>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</si>
  <si>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</si>
  <si>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</si>
  <si>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</si>
  <si>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</si>
  <si>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</si>
  <si>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</si>
  <si>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</si>
  <si>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</si>
  <si>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</si>
  <si>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</si>
  <si>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</si>
  <si>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</si>
  <si>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</si>
  <si>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</si>
  <si>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</si>
  <si>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</si>
  <si>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</si>
  <si>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</si>
  <si>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</si>
  <si>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</si>
  <si>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</si>
  <si>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</si>
  <si>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</si>
  <si>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</si>
  <si>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</si>
  <si>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</si>
  <si>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</si>
  <si>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</si>
  <si>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</si>
  <si>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</si>
  <si>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</si>
  <si>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</si>
  <si>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</si>
  <si>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</si>
  <si>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</si>
  <si>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</si>
  <si>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</si>
  <si>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</si>
  <si>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</si>
  <si>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</si>
  <si>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</si>
  <si>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</si>
  <si>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</si>
  <si>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</si>
  <si>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</si>
  <si>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</si>
  <si>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</si>
  <si>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</si>
  <si>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</si>
  <si>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</si>
  <si>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</si>
  <si>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</si>
  <si>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</si>
  <si>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</si>
  <si>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</si>
  <si>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</si>
  <si>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</si>
  <si>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</si>
  <si>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</si>
  <si>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</si>
  <si>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</si>
  <si>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</si>
  <si>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</si>
  <si>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</si>
  <si>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</si>
  <si>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</si>
  <si>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</si>
  <si>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</si>
  <si>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</si>
  <si>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</si>
  <si>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</si>
  <si>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</si>
  <si>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</si>
  <si>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</si>
  <si>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</si>
  <si>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</si>
  <si>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</si>
  <si>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</si>
  <si>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</si>
  <si>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</si>
  <si>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</si>
  <si>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</si>
  <si>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</si>
  <si>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</si>
  <si>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</si>
  <si>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</si>
  <si>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</si>
  <si>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</si>
  <si>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</si>
  <si>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</si>
  <si>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</si>
  <si>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</si>
  <si>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</si>
  <si>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</si>
  <si>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</si>
  <si>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</si>
  <si>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</si>
  <si>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</si>
  <si>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</si>
  <si>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</si>
  <si>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</si>
  <si>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</si>
  <si>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</si>
  <si>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</si>
  <si>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</si>
  <si>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</si>
  <si>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</si>
  <si>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</si>
  <si>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</si>
  <si>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</si>
  <si>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</si>
  <si>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</si>
  <si>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</si>
  <si>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</si>
  <si>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</si>
  <si>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</si>
  <si>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</si>
  <si>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</si>
  <si>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</si>
  <si>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</si>
  <si>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</si>
  <si>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</si>
  <si>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</si>
  <si>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</si>
  <si>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</si>
  <si>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</si>
  <si>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</si>
  <si>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</si>
  <si>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</si>
  <si>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</si>
  <si>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</si>
  <si>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</si>
  <si>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</si>
  <si>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</si>
  <si>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</si>
  <si>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</si>
  <si>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</si>
  <si>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</si>
  <si>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</si>
  <si>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</si>
  <si>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</si>
  <si>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</si>
  <si>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</si>
  <si>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</si>
  <si>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</si>
  <si>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</si>
  <si>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</si>
  <si>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</si>
  <si>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</si>
  <si>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</si>
  <si>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</si>
  <si>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</si>
  <si>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</si>
  <si>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</si>
  <si>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</si>
  <si>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</si>
  <si>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</si>
  <si>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</si>
  <si>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</si>
  <si>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</si>
  <si>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</si>
  <si>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</si>
  <si>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</si>
  <si>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</si>
  <si>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</si>
  <si>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</si>
  <si>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</si>
  <si>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</si>
  <si>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</si>
  <si>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</si>
  <si>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</si>
  <si>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</si>
  <si>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</si>
  <si>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</si>
  <si>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</si>
  <si>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</si>
  <si>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</si>
  <si>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</si>
  <si>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</si>
  <si>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</si>
  <si>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</si>
  <si>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</si>
  <si>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</si>
  <si>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</si>
  <si>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</si>
  <si>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</si>
  <si>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</si>
  <si>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</si>
  <si>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</si>
  <si>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</si>
  <si>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</si>
  <si>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</si>
  <si>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</si>
  <si>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</si>
  <si>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</si>
  <si>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</si>
  <si>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</si>
  <si>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</si>
  <si>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</si>
  <si>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</si>
  <si>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</si>
  <si>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</si>
  <si>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</si>
  <si>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</si>
  <si>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</si>
  <si>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</si>
  <si>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</si>
  <si>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</si>
  <si>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</si>
  <si>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</si>
  <si>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</si>
  <si>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</si>
  <si>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</si>
  <si>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</si>
  <si>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</si>
  <si>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</si>
  <si>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</si>
  <si>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</si>
  <si>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</si>
  <si>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</si>
  <si>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</si>
  <si>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</si>
  <si>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</si>
  <si>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</si>
  <si>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</si>
  <si>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</si>
  <si>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</si>
  <si>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</si>
  <si>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</si>
  <si>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</si>
  <si>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</si>
  <si>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</si>
  <si>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</si>
  <si>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</si>
  <si>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</si>
  <si>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</si>
  <si>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</si>
  <si>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</si>
  <si>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</si>
  <si>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</si>
  <si>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</si>
  <si>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</si>
  <si>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</si>
  <si>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</si>
  <si>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</si>
  <si>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</si>
  <si>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</si>
  <si>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</si>
  <si>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</si>
  <si>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</si>
  <si>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</si>
  <si>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</si>
  <si>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</si>
  <si>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</si>
  <si>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</si>
  <si>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</si>
  <si>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</si>
  <si>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</si>
  <si>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</si>
  <si>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</si>
  <si>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</si>
  <si>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</si>
  <si>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</si>
  <si>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</si>
  <si>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</si>
  <si>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</si>
  <si>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</si>
  <si>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</si>
  <si>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</si>
  <si>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</si>
  <si>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</si>
  <si>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</si>
  <si>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</si>
  <si>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</si>
  <si>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</si>
  <si>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</si>
  <si>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</si>
  <si>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</si>
  <si>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</si>
  <si>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</si>
  <si>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</si>
  <si>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</si>
  <si>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</si>
  <si>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</si>
  <si>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</si>
  <si>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</si>
  <si>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</si>
  <si>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</si>
  <si>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</si>
  <si>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</si>
  <si>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</si>
  <si>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</si>
  <si>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</si>
  <si>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</si>
  <si>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</si>
  <si>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</si>
  <si>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</si>
  <si>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</si>
  <si>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</si>
  <si>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</si>
  <si>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</si>
  <si>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</si>
  <si>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</si>
  <si>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</si>
  <si>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</si>
  <si>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</si>
  <si>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</si>
  <si>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</si>
  <si>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</si>
  <si>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</si>
  <si>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</si>
  <si>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</si>
  <si>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</si>
  <si>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</si>
  <si>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</si>
  <si>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</si>
  <si>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</si>
  <si>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</si>
  <si>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</si>
  <si>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</si>
  <si>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</si>
  <si>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</si>
  <si>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</si>
  <si>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</si>
  <si>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</si>
  <si>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</si>
  <si>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</si>
  <si>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</si>
  <si>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</si>
  <si>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</si>
  <si>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</si>
  <si>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</si>
  <si>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</si>
  <si>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</si>
  <si>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</si>
  <si>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</si>
  <si>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</si>
  <si>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</si>
  <si>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</si>
  <si>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</si>
  <si>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</si>
  <si>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</si>
  <si>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</si>
  <si>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</si>
  <si>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</si>
  <si>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</si>
  <si>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</si>
  <si>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</si>
  <si>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</si>
  <si>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</si>
  <si>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</si>
  <si>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</si>
  <si>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</si>
  <si>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</si>
  <si>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</si>
  <si>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</si>
  <si>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</si>
  <si>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</si>
  <si>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</si>
  <si>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</si>
  <si>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</si>
  <si>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</si>
  <si>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</si>
  <si>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</si>
  <si>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</si>
  <si>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</si>
  <si>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</si>
  <si>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</si>
  <si>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</si>
  <si>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</si>
  <si>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</si>
  <si>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</si>
  <si>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</si>
  <si>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</si>
  <si>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</si>
  <si>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</si>
  <si>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</si>
  <si>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</si>
  <si>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</si>
  <si>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</si>
  <si>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</si>
  <si>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</si>
  <si>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</si>
  <si>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</si>
  <si>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</si>
  <si>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</si>
  <si>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</si>
  <si>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</si>
  <si>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</si>
  <si>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</si>
  <si>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</si>
  <si>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</si>
  <si>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</si>
  <si>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</si>
  <si>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</si>
  <si>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</si>
  <si>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</si>
  <si>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</si>
  <si>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</si>
  <si>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</si>
  <si>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</si>
  <si>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</si>
  <si>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</si>
  <si>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</si>
  <si>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</si>
  <si>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</si>
  <si>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</si>
  <si>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</si>
  <si>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</si>
  <si>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</si>
  <si>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</si>
  <si>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</si>
  <si>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</si>
  <si>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</si>
  <si>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</si>
  <si>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</si>
  <si>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</si>
  <si>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</si>
  <si>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</si>
  <si>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</si>
  <si>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</si>
  <si>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</si>
  <si>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</si>
  <si>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</si>
  <si>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</si>
  <si>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</si>
  <si>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</si>
  <si>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</si>
  <si>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</si>
  <si>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</si>
  <si>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</si>
  <si>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</si>
  <si>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</si>
  <si>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</si>
  <si>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</si>
  <si>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</si>
  <si>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</si>
  <si>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</si>
  <si>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</si>
  <si>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</si>
  <si>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</si>
  <si>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</si>
  <si>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</si>
  <si>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</si>
  <si>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</si>
  <si>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</si>
  <si>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</si>
  <si>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</si>
  <si>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</si>
  <si>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</si>
  <si>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</si>
  <si>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</si>
  <si>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</si>
  <si>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</si>
  <si>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</si>
  <si>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</si>
  <si>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</si>
  <si>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</si>
  <si>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</si>
  <si>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</si>
  <si>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</si>
  <si>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</si>
  <si>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</si>
  <si>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</si>
  <si>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</si>
  <si>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</si>
  <si>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</si>
  <si>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</si>
  <si>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</si>
  <si>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</si>
  <si>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</si>
  <si>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</si>
  <si>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</si>
  <si>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</si>
  <si>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</si>
  <si>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</si>
  <si>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</si>
  <si>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</si>
  <si>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</si>
  <si>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</si>
  <si>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</si>
  <si>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</si>
  <si>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</si>
  <si>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</si>
  <si>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</si>
  <si>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</si>
  <si>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</si>
  <si>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</si>
  <si>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</si>
  <si>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</si>
  <si>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</si>
  <si>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</si>
  <si>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</si>
  <si>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</si>
  <si>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</si>
  <si>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</si>
  <si>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</si>
  <si>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</si>
  <si>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</si>
  <si>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</si>
  <si>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</si>
  <si>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</si>
  <si>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</si>
  <si>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</si>
  <si>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</si>
  <si>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</si>
  <si>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</si>
  <si>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</si>
  <si>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</si>
  <si>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</si>
  <si>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</si>
  <si>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</si>
  <si>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</si>
  <si>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</si>
  <si>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</si>
  <si>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</si>
  <si>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</si>
  <si>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</si>
  <si>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</si>
  <si>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</si>
  <si>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</si>
  <si>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</si>
  <si>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</si>
  <si>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</si>
  <si>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</si>
  <si>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</si>
  <si>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</si>
  <si>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</si>
  <si>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</si>
  <si>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</si>
  <si>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</si>
  <si>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</si>
  <si>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</si>
  <si>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</si>
  <si>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</si>
  <si>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</si>
  <si>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</si>
  <si>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</si>
  <si>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</si>
  <si>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</si>
  <si>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</si>
  <si>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</si>
  <si>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</si>
  <si>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</si>
  <si>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</si>
  <si>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</si>
  <si>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</si>
  <si>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</si>
  <si>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</si>
  <si>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</si>
  <si>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</si>
  <si>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</si>
  <si>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</si>
  <si>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</si>
  <si>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</si>
  <si>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</si>
  <si>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</si>
  <si>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</si>
  <si>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</si>
  <si>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</si>
  <si>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</si>
  <si>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</si>
  <si>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</si>
  <si>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</si>
  <si>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</si>
  <si>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</si>
  <si>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</si>
  <si>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</si>
  <si>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</si>
  <si>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</si>
  <si>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</si>
  <si>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</si>
  <si>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</si>
  <si>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</si>
  <si>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</si>
  <si>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</si>
  <si>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</si>
  <si>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</si>
  <si>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</si>
  <si>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</si>
  <si>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</si>
  <si>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</si>
  <si>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</si>
  <si>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</si>
  <si>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</si>
  <si>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</si>
  <si>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</si>
  <si>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</si>
  <si>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</si>
  <si>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</si>
  <si>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</si>
  <si>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</si>
  <si>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</si>
  <si>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</si>
  <si>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</si>
  <si>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</si>
  <si>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</si>
  <si>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</si>
  <si>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</si>
  <si>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</si>
  <si>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</si>
  <si>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</si>
  <si>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</si>
  <si>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</si>
  <si>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</si>
  <si>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</si>
  <si>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</si>
  <si>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</si>
  <si>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</si>
  <si>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</si>
  <si>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</si>
  <si>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</si>
  <si>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</si>
  <si>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</si>
  <si>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</si>
  <si>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</si>
  <si>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</si>
  <si>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</si>
  <si>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</si>
  <si>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</si>
  <si>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</si>
  <si>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</si>
  <si>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</si>
  <si>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</si>
  <si>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</si>
  <si>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</si>
  <si>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</si>
  <si>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</si>
  <si>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</si>
  <si>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</si>
  <si>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</si>
  <si>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</si>
  <si>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</si>
  <si>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</si>
  <si>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</si>
  <si>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</si>
  <si>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</si>
  <si>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</si>
  <si>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</si>
  <si>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</si>
  <si>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</si>
  <si>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</si>
  <si>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</si>
  <si>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</si>
  <si>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</si>
  <si>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</si>
  <si>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</si>
  <si>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</si>
  <si>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</si>
  <si>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</si>
  <si>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</si>
  <si>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</si>
  <si>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</si>
  <si>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</si>
  <si>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</si>
  <si>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</si>
  <si>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</si>
  <si>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</si>
  <si>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</si>
  <si>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</si>
  <si>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</si>
  <si>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</si>
  <si>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</si>
  <si>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</si>
  <si>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</si>
  <si>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</si>
  <si>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</si>
  <si>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</si>
  <si>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</si>
  <si>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</si>
  <si>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</si>
  <si>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</si>
  <si>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</si>
  <si>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</si>
  <si>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</si>
  <si>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</si>
  <si>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</si>
  <si>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</si>
  <si>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</si>
  <si>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</si>
  <si>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</si>
  <si>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</si>
  <si>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</si>
  <si>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</si>
  <si>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</si>
  <si>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</si>
  <si>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</si>
  <si>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</si>
  <si>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</si>
  <si>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</si>
  <si>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</si>
  <si>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</si>
  <si>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</si>
  <si>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</si>
  <si>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</si>
  <si>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</si>
  <si>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</si>
  <si>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</si>
  <si>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</si>
  <si>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</si>
  <si>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</si>
  <si>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</si>
  <si>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</si>
  <si>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</si>
  <si>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</si>
  <si>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</si>
  <si>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</si>
  <si>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</si>
  <si>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</si>
  <si>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</si>
  <si>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</si>
  <si>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</si>
  <si>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</si>
  <si>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</si>
  <si>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</si>
  <si>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</si>
  <si>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</si>
  <si>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</si>
  <si>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</si>
  <si>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</si>
  <si>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</si>
  <si>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</si>
  <si>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</si>
  <si>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</si>
  <si>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</si>
  <si>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</si>
  <si>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</si>
  <si>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</si>
  <si>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</si>
  <si>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</si>
  <si>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</si>
  <si>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</si>
  <si>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</si>
  <si>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</si>
  <si>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</si>
  <si>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</si>
  <si>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</si>
  <si>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</si>
  <si>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</si>
  <si>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</si>
  <si>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</si>
  <si>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</si>
  <si>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</si>
  <si>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</si>
  <si>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</si>
  <si>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</si>
  <si>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</si>
  <si>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</si>
  <si>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</si>
  <si>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</si>
  <si>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</si>
  <si>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</si>
  <si>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</si>
  <si>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</si>
  <si>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</si>
  <si>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</si>
  <si>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</si>
  <si>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</si>
  <si>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</si>
  <si>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</si>
  <si>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</si>
  <si>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</si>
  <si>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</si>
  <si>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</si>
  <si>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</si>
  <si>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</si>
  <si>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</si>
  <si>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</si>
  <si>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</si>
  <si>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</si>
  <si>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</si>
  <si>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</si>
  <si>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</si>
  <si>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</si>
  <si>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</si>
  <si>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</si>
  <si>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</si>
  <si>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</si>
  <si>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</si>
  <si>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</si>
  <si>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</si>
  <si>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</si>
  <si>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</si>
  <si>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</si>
  <si>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</si>
  <si>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</si>
  <si>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</si>
  <si>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</si>
  <si>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</si>
  <si>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</si>
  <si>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</si>
  <si>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</si>
  <si>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</si>
  <si>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</si>
  <si>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</si>
  <si>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</si>
  <si>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</si>
  <si>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</si>
  <si>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</si>
  <si>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</si>
  <si>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</si>
  <si>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</si>
  <si>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</si>
  <si>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</si>
  <si>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</si>
  <si>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</si>
  <si>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</si>
  <si>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</si>
  <si>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</si>
  <si>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</si>
  <si>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</si>
  <si>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</si>
  <si>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</si>
  <si>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</si>
  <si>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</si>
  <si>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</si>
  <si>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</si>
  <si>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</si>
  <si>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</si>
  <si>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</si>
  <si>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</si>
  <si>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</si>
  <si>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</si>
  <si>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</si>
  <si>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</si>
  <si>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</si>
  <si>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</si>
  <si>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</si>
  <si>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</si>
  <si>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</si>
  <si>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</si>
  <si>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</si>
  <si>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</si>
  <si>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</si>
  <si>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</si>
  <si>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</si>
  <si>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</si>
  <si>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</si>
  <si>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</si>
  <si>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</si>
  <si>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</si>
  <si>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</si>
  <si>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</si>
  <si>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</si>
  <si>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</si>
  <si>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</si>
  <si>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</si>
  <si>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</si>
  <si>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</si>
  <si>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</si>
  <si>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</si>
  <si>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</si>
  <si>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</si>
  <si>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</si>
  <si>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</si>
  <si>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</si>
  <si>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</si>
  <si>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</si>
  <si>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</si>
  <si>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</si>
  <si>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</si>
  <si>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</si>
  <si>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</si>
  <si>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</si>
  <si>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</si>
  <si>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</si>
  <si>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</si>
  <si>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</si>
  <si>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</si>
  <si>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</si>
  <si>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</si>
  <si>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</si>
  <si>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</si>
  <si>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</si>
  <si>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</si>
  <si>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</si>
  <si>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</si>
  <si>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</si>
  <si>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</si>
  <si>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</si>
  <si>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</si>
  <si>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</si>
  <si>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</si>
  <si>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</si>
  <si>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</si>
  <si>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</si>
  <si>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</si>
  <si>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</si>
  <si>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</si>
  <si>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</si>
  <si>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</si>
  <si>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</si>
  <si>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</si>
  <si>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</si>
  <si>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</si>
  <si>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</si>
  <si>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</si>
  <si>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</si>
  <si>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</si>
  <si>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</si>
  <si>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</si>
  <si>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</si>
  <si>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</si>
  <si>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</si>
  <si>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</si>
  <si>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</si>
  <si>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</si>
  <si>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</si>
  <si>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</si>
  <si>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</si>
  <si>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</si>
  <si>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</si>
  <si>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</si>
  <si>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</si>
  <si>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</si>
  <si>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</si>
  <si>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</si>
  <si>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</si>
  <si>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</si>
  <si>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</si>
  <si>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</si>
  <si>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</si>
  <si>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</si>
  <si>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</si>
  <si>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</si>
  <si>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</si>
  <si>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</si>
  <si>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</si>
  <si>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</si>
  <si>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</si>
  <si>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</si>
  <si>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</si>
  <si>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</si>
  <si>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</si>
  <si>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</si>
  <si>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</si>
  <si>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</si>
  <si>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</si>
  <si>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</si>
  <si>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</si>
  <si>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</si>
  <si>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</si>
  <si>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</si>
  <si>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</si>
  <si>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</si>
  <si>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</si>
  <si>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</si>
  <si>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</si>
  <si>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</si>
  <si>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</si>
  <si>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</si>
  <si>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</si>
  <si>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</si>
  <si>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</si>
  <si>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</si>
  <si>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</si>
  <si>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</si>
  <si>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</si>
  <si>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</si>
  <si>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</si>
  <si>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</si>
  <si>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</si>
  <si>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</si>
  <si>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</si>
  <si>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</si>
  <si>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</si>
  <si>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</si>
  <si>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</si>
  <si>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</si>
  <si>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</si>
  <si>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</si>
  <si>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</si>
  <si>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</si>
  <si>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</si>
  <si>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</si>
  <si>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</si>
  <si>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</si>
  <si>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</si>
  <si>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</si>
  <si>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</si>
  <si>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</si>
  <si>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</si>
  <si>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</si>
  <si>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</si>
  <si>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</si>
  <si>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</si>
  <si>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</si>
  <si>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</si>
  <si>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</si>
  <si>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</si>
  <si>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</si>
  <si>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</si>
  <si>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</si>
  <si>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</si>
  <si>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</si>
  <si>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</si>
  <si>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</si>
  <si>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</si>
  <si>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</si>
  <si>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</si>
  <si>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</si>
  <si>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</si>
  <si>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</si>
  <si>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</si>
  <si>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</si>
  <si>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</si>
  <si>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</si>
  <si>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</si>
  <si>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</si>
  <si>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</si>
  <si>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</si>
  <si>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</si>
  <si>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</si>
  <si>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</si>
  <si>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</si>
  <si>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</si>
  <si>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</si>
  <si>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</si>
  <si>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</si>
  <si>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</si>
  <si>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</si>
  <si>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</si>
  <si>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</si>
  <si>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</si>
  <si>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</si>
  <si>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</si>
  <si>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</si>
  <si>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</si>
  <si>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</si>
  <si>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</si>
  <si>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</si>
  <si>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</si>
  <si>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</si>
  <si>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</si>
  <si>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</si>
  <si>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</si>
  <si>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</si>
  <si>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</si>
  <si>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</si>
  <si>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</si>
  <si>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</si>
  <si>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</si>
  <si>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</si>
  <si>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</si>
  <si>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</si>
  <si>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</si>
  <si>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</si>
  <si>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</si>
  <si>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</si>
  <si>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</si>
  <si>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</si>
  <si>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</si>
  <si>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</si>
  <si>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</si>
  <si>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</si>
  <si>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</si>
  <si>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</si>
  <si>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</si>
  <si>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</si>
  <si>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</si>
  <si>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</si>
  <si>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</si>
  <si>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</si>
  <si>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</si>
  <si>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</si>
  <si>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</si>
  <si>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</si>
  <si>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</si>
  <si>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</si>
  <si>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</si>
  <si>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</si>
  <si>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</si>
  <si>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</si>
  <si>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</si>
  <si>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</si>
  <si>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</si>
  <si>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</si>
  <si>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</si>
  <si>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</si>
  <si>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</si>
  <si>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</si>
  <si>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</si>
  <si>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</si>
  <si>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</si>
  <si>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</si>
  <si>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</si>
  <si>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</si>
  <si>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</si>
  <si>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</si>
  <si>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</si>
  <si>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</si>
  <si>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</si>
  <si>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</si>
  <si>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</si>
  <si>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</si>
  <si>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</si>
  <si>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</si>
  <si>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</si>
  <si>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</si>
  <si>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</si>
  <si>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</si>
  <si>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</si>
  <si>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</si>
  <si>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</si>
  <si>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</si>
  <si>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</si>
  <si>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</si>
  <si>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</si>
  <si>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</si>
  <si>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</si>
  <si>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</si>
  <si>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</si>
  <si>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</si>
  <si>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</si>
  <si>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</si>
  <si>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</si>
  <si>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</si>
  <si>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</si>
  <si>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</si>
  <si>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</si>
  <si>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</si>
  <si>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</si>
  <si>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</si>
  <si>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</si>
  <si>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</si>
  <si>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</si>
  <si>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</si>
  <si>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</si>
  <si>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</si>
  <si>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</si>
  <si>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</si>
  <si>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</si>
  <si>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</si>
  <si>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</si>
  <si>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</si>
  <si>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</si>
  <si>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</si>
  <si>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</si>
  <si>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</si>
  <si>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</si>
  <si>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</si>
  <si>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</si>
  <si>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</si>
  <si>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</si>
  <si>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</si>
  <si>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</si>
  <si>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</si>
  <si>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</si>
  <si>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</si>
  <si>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</si>
  <si>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</si>
  <si>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</si>
  <si>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</si>
  <si>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</si>
  <si>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</si>
  <si>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</si>
  <si>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</si>
  <si>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</si>
  <si>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</si>
  <si>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</si>
  <si>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</si>
  <si>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</si>
  <si>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</si>
  <si>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</si>
  <si>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</si>
  <si>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</si>
  <si>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</si>
  <si>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</si>
  <si>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</si>
  <si>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</si>
  <si>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</si>
  <si>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</si>
  <si>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</si>
  <si>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</si>
  <si>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</si>
  <si>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</si>
  <si>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</si>
  <si>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</si>
  <si>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</si>
  <si>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</si>
  <si>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</si>
  <si>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</si>
  <si>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</si>
  <si>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</si>
  <si>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</si>
  <si>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</si>
  <si>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</si>
  <si>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</si>
  <si>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</si>
  <si>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</si>
  <si>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</si>
  <si>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</si>
  <si>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</si>
  <si>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</si>
  <si>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</si>
  <si>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</si>
  <si>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</si>
  <si>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</si>
  <si>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</si>
  <si>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</si>
  <si>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</si>
  <si>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</si>
  <si>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</si>
  <si>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</si>
  <si>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</si>
  <si>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</si>
  <si>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</si>
  <si>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</si>
  <si>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</si>
  <si>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</si>
  <si>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</si>
  <si>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</si>
  <si>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</si>
  <si>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</si>
  <si>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</si>
  <si>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</si>
  <si>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</si>
  <si>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</si>
  <si>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</si>
  <si>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</si>
  <si>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</si>
  <si>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</si>
  <si>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</si>
  <si>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</si>
  <si>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</si>
  <si>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</si>
  <si>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</si>
  <si>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</si>
  <si>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</si>
  <si>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</si>
  <si>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</si>
  <si>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</si>
  <si>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</si>
  <si>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</si>
  <si>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</si>
  <si>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</si>
  <si>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</si>
  <si>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</si>
  <si>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</si>
  <si>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</si>
  <si>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</si>
  <si>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</si>
  <si>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</si>
  <si>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</si>
  <si>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</si>
  <si>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</si>
  <si>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</si>
  <si>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</si>
  <si>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</si>
  <si>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</si>
  <si>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</si>
  <si>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</si>
  <si>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</si>
  <si>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</si>
  <si>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</si>
  <si>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</si>
  <si>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</si>
  <si>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</si>
  <si>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</si>
  <si>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</si>
  <si>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</si>
  <si>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</si>
  <si>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</si>
  <si>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</si>
  <si>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</si>
  <si>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</si>
  <si>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</si>
  <si>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</si>
  <si>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</si>
  <si>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</si>
  <si>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</si>
  <si>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</si>
  <si>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</si>
  <si>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</si>
  <si>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</si>
  <si>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</si>
  <si>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</si>
  <si>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</si>
  <si>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</si>
  <si>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</si>
  <si>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</si>
  <si>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</si>
  <si>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</si>
  <si>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</si>
  <si>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</si>
  <si>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</si>
  <si>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</si>
  <si>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</si>
  <si>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</si>
  <si>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</si>
  <si>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</si>
  <si>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</si>
  <si>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</si>
  <si>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</si>
  <si>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</si>
  <si>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</si>
  <si>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</si>
  <si>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</si>
  <si>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</si>
  <si>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</si>
  <si>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</si>
  <si>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</si>
  <si>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</si>
  <si>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</si>
  <si>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</si>
  <si>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</si>
  <si>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</si>
  <si>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</si>
  <si>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</si>
  <si>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</si>
  <si>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</si>
  <si>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</si>
  <si>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</si>
  <si>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</si>
  <si>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</si>
  <si>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</si>
  <si>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</si>
  <si>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</si>
  <si>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</si>
  <si>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</si>
  <si>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</si>
  <si>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</si>
  <si>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</si>
  <si>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</si>
  <si>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</si>
  <si>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</si>
  <si>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</si>
  <si>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</si>
  <si>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</si>
  <si>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</si>
  <si>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</si>
  <si>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</si>
  <si>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</si>
  <si>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</si>
  <si>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</si>
  <si>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</si>
  <si>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</si>
  <si>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</si>
  <si>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</si>
  <si>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</si>
  <si>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</si>
  <si>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</si>
  <si>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</si>
  <si>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</si>
  <si>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</si>
  <si>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</si>
  <si>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</si>
  <si>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</si>
  <si>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</si>
  <si>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</si>
  <si>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</si>
  <si>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</si>
  <si>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</si>
  <si>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</si>
  <si>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</si>
  <si>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</si>
  <si>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</si>
  <si>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</si>
  <si>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</si>
  <si>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</si>
  <si>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</si>
  <si>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</si>
  <si>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</si>
  <si>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</si>
  <si>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</si>
  <si>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</si>
  <si>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</si>
  <si>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</si>
  <si>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</si>
  <si>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</si>
  <si>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</si>
  <si>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</si>
  <si>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</si>
  <si>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</si>
  <si>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</si>
  <si>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</si>
  <si>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</si>
  <si>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</si>
  <si>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</si>
  <si>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</si>
  <si>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</si>
  <si>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</si>
  <si>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</si>
  <si>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</si>
  <si>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</si>
  <si>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</si>
  <si>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</si>
  <si>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</si>
  <si>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</si>
  <si>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</si>
  <si>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</si>
  <si>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</si>
  <si>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</si>
  <si>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</si>
  <si>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</si>
  <si>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</si>
  <si>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</si>
  <si>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</si>
  <si>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</si>
  <si>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</si>
  <si>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</si>
  <si>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</si>
  <si>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</si>
  <si>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</si>
  <si>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</si>
  <si>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</si>
  <si>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</si>
  <si>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</si>
  <si>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</si>
  <si>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</si>
  <si>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</si>
  <si>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</si>
  <si>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</si>
  <si>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</si>
  <si>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</si>
  <si>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</si>
  <si>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</si>
  <si>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</si>
  <si>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</si>
  <si>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</si>
  <si>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</si>
  <si>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</si>
  <si>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</si>
  <si>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</si>
  <si>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</si>
  <si>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</si>
  <si>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</si>
  <si>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</si>
  <si>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</si>
  <si>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</si>
  <si>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</si>
  <si>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</si>
  <si>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</si>
  <si>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</si>
  <si>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</si>
  <si>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</si>
  <si>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</si>
  <si>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</si>
  <si>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</si>
  <si>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</si>
  <si>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</si>
  <si>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</si>
  <si>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</si>
  <si>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</si>
  <si>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</si>
  <si>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</si>
  <si>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</si>
  <si>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</si>
  <si>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</si>
  <si>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</si>
  <si>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</si>
  <si>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</si>
  <si>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</si>
  <si>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</si>
  <si>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</si>
  <si>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</si>
  <si>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</si>
  <si>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</si>
  <si>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</si>
  <si>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</si>
  <si>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</si>
  <si>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</si>
  <si>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</si>
  <si>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</si>
  <si>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</si>
  <si>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</si>
  <si>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</si>
  <si>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</si>
  <si>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</si>
  <si>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</si>
  <si>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</si>
  <si>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</si>
  <si>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</si>
  <si>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</si>
  <si>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</si>
  <si>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</si>
  <si>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</si>
  <si>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</si>
  <si>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</si>
  <si>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</si>
  <si>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</si>
  <si>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</si>
  <si>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</si>
  <si>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</si>
  <si>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</si>
  <si>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</si>
  <si>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</si>
  <si>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</si>
  <si>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</si>
  <si>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</si>
  <si>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</si>
  <si>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</si>
  <si>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</si>
  <si>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</si>
  <si>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</si>
  <si>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</si>
  <si>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</si>
  <si>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</si>
  <si>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</si>
  <si>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</si>
  <si>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</si>
  <si>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</si>
  <si>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</si>
  <si>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</si>
  <si>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</si>
  <si>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</si>
  <si>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</si>
  <si>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</si>
  <si>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</si>
  <si>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</si>
  <si>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</si>
  <si>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</si>
  <si>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</si>
  <si>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</si>
  <si>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</si>
  <si>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</si>
  <si>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</si>
  <si>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</si>
  <si>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</si>
  <si>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</si>
  <si>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</si>
  <si>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</si>
  <si>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</si>
  <si>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</si>
  <si>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</si>
  <si>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</si>
  <si>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</si>
  <si>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</si>
  <si>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</si>
  <si>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</si>
  <si>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</si>
  <si>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</si>
  <si>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</si>
  <si>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</si>
  <si>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</si>
  <si>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</si>
  <si>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</si>
  <si>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</si>
  <si>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</si>
  <si>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</si>
  <si>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</si>
  <si>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</si>
  <si>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</si>
  <si>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</si>
  <si>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</si>
  <si>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</si>
  <si>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</si>
  <si>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</si>
  <si>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</si>
  <si>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</si>
  <si>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</si>
  <si>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</si>
  <si>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</si>
  <si>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</si>
  <si>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</si>
  <si>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</si>
  <si>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</si>
  <si>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</si>
  <si>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</si>
  <si>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</si>
  <si>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</si>
  <si>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</si>
  <si>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</si>
  <si>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</si>
  <si>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</si>
  <si>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</si>
  <si>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</si>
  <si>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</si>
  <si>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</si>
  <si>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</si>
  <si>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</si>
  <si>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</si>
  <si>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</si>
  <si>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</si>
  <si>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</si>
  <si>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</si>
  <si>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</si>
  <si>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</si>
  <si>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</si>
  <si>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</si>
  <si>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</si>
  <si>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</si>
  <si>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</si>
  <si>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</si>
  <si>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</si>
  <si>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</si>
  <si>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</si>
  <si>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</si>
  <si>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</si>
  <si>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</si>
  <si>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</si>
  <si>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</si>
  <si>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</si>
  <si>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</si>
  <si>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</si>
  <si>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</si>
  <si>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</si>
  <si>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</si>
  <si>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</si>
  <si>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</si>
  <si>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</si>
  <si>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</si>
  <si>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</si>
  <si>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</si>
  <si>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</si>
  <si>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</si>
  <si>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</si>
  <si>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</si>
  <si>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</si>
  <si>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</si>
  <si>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</si>
  <si>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</si>
  <si>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</si>
  <si>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</si>
  <si>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</si>
  <si>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</si>
  <si>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</si>
  <si>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</si>
  <si>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</si>
  <si>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</si>
  <si>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</si>
  <si>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</si>
  <si>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</si>
  <si>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</si>
  <si>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</si>
  <si>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</si>
  <si>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</si>
  <si>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</si>
  <si>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</si>
  <si>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</si>
  <si>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</si>
  <si>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</si>
  <si>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</si>
  <si>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</si>
  <si>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</si>
  <si>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</si>
  <si>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</si>
  <si>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</si>
  <si>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</si>
  <si>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</si>
  <si>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</si>
  <si>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</si>
  <si>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</si>
  <si>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</si>
  <si>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</si>
  <si>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</si>
  <si>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</si>
  <si>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</si>
  <si>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</si>
  <si>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</si>
  <si>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</si>
  <si>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</si>
  <si>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</si>
  <si>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</si>
  <si>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</si>
  <si>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</si>
  <si>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</si>
  <si>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</si>
  <si>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</si>
  <si>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</si>
  <si>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</si>
  <si>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</si>
  <si>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</si>
  <si>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</si>
  <si>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</si>
  <si>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</si>
  <si>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</si>
  <si>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</si>
  <si>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</si>
  <si>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</si>
  <si>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</si>
  <si>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</si>
  <si>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</si>
  <si>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</si>
  <si>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</si>
  <si>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</si>
  <si>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</si>
  <si>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</si>
  <si>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</si>
  <si>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</si>
  <si>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</si>
  <si>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</si>
  <si>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</si>
  <si>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</si>
  <si>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</si>
  <si>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</si>
  <si>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</si>
  <si>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</si>
  <si>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</si>
  <si>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</si>
  <si>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</si>
  <si>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</si>
  <si>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</si>
  <si>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</si>
  <si>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</si>
  <si>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</si>
  <si>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</si>
  <si>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</si>
  <si>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</si>
  <si>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</si>
  <si>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</si>
  <si>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</si>
  <si>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</si>
  <si>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</si>
  <si>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</si>
  <si>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</si>
  <si>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</si>
  <si>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</si>
  <si>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</si>
  <si>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</si>
  <si>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</si>
  <si>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</si>
  <si>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</si>
  <si>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</si>
  <si>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</si>
  <si>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</si>
  <si>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</si>
  <si>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</si>
  <si>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</si>
  <si>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</si>
  <si>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</si>
  <si>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</si>
  <si>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</si>
  <si>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</si>
  <si>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</si>
  <si>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</si>
  <si>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</si>
  <si>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</si>
  <si>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</si>
  <si>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</si>
  <si>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</si>
  <si>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</si>
  <si>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</si>
  <si>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</si>
  <si>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</si>
  <si>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</si>
  <si>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</si>
  <si>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</si>
  <si>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</si>
  <si>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</si>
  <si>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</si>
  <si>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</si>
  <si>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</si>
  <si>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</si>
  <si>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</si>
  <si>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</si>
  <si>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</si>
  <si>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</si>
  <si>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</si>
  <si>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</si>
  <si>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</si>
  <si>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</si>
  <si>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</si>
  <si>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</si>
  <si>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</si>
  <si>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</si>
  <si>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</si>
  <si>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</si>
  <si>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</si>
  <si>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</si>
  <si>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</si>
  <si>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</si>
  <si>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</si>
  <si>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</si>
  <si>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</si>
  <si>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</si>
  <si>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</si>
  <si>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</si>
  <si>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</si>
  <si>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</si>
  <si>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</si>
  <si>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</si>
  <si>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</si>
  <si>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</si>
  <si>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</si>
  <si>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</si>
  <si>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</si>
  <si>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</si>
  <si>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</si>
  <si>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</si>
  <si>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</si>
  <si>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</si>
  <si>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</si>
  <si>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</si>
  <si>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</si>
  <si>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</si>
  <si>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</si>
  <si>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</si>
  <si>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</si>
  <si>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</si>
  <si>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</si>
  <si>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</si>
  <si>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</si>
  <si>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</si>
  <si>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</si>
  <si>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</si>
  <si>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</si>
  <si>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</si>
  <si>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</si>
  <si>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</si>
  <si>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</si>
  <si>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</si>
  <si>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</si>
  <si>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</si>
  <si>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</si>
  <si>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</si>
  <si>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</si>
  <si>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</si>
  <si>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</si>
  <si>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</si>
  <si>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</si>
  <si>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</si>
  <si>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</si>
  <si>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</si>
  <si>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</si>
  <si>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</si>
  <si>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</si>
  <si>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</si>
  <si>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</si>
  <si>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</si>
  <si>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</si>
  <si>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</si>
  <si>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</si>
  <si>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</si>
  <si>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</si>
  <si>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</si>
  <si>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</si>
  <si>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</si>
  <si>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</si>
  <si>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</si>
  <si>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</si>
  <si>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</si>
  <si>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</si>
  <si>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</si>
  <si>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</si>
  <si>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</si>
  <si>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</si>
  <si>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</si>
  <si>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</si>
  <si>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</si>
  <si>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</si>
  <si>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</si>
  <si>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</si>
  <si>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</si>
  <si>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</si>
  <si>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</si>
  <si>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</si>
  <si>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</si>
  <si>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</si>
  <si>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</si>
  <si>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</si>
  <si>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</si>
  <si>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</si>
  <si>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</si>
  <si>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</si>
  <si>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</si>
  <si>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</si>
  <si>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</si>
  <si>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</si>
  <si>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</si>
  <si>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</si>
  <si>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</si>
  <si>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</si>
  <si>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</si>
  <si>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</si>
  <si>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</si>
  <si>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</si>
  <si>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</si>
  <si>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</si>
  <si>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</si>
  <si>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</si>
  <si>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</si>
  <si>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</si>
  <si>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</si>
  <si>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</si>
  <si>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</si>
  <si>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</si>
  <si>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</si>
  <si>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</si>
  <si>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</si>
  <si>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</si>
  <si>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</si>
  <si>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</si>
  <si>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</si>
  <si>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</si>
  <si>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</si>
  <si>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</si>
  <si>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</si>
  <si>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</si>
  <si>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</si>
  <si>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</si>
  <si>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</si>
  <si>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</si>
  <si>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</si>
  <si>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</si>
  <si>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</si>
  <si>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</si>
  <si>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</si>
  <si>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</si>
  <si>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</si>
  <si>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</si>
  <si>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</si>
  <si>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</si>
  <si>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</si>
  <si>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</si>
  <si>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</si>
  <si>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</si>
  <si>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</si>
  <si>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</si>
  <si>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</si>
  <si>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</si>
  <si>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</si>
  <si>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</si>
  <si>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</si>
  <si>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</si>
  <si>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</si>
  <si>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</si>
  <si>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</si>
  <si>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</si>
  <si>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</si>
  <si>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</si>
  <si>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</si>
  <si>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</si>
  <si>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</si>
  <si>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</si>
  <si>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</si>
  <si>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</si>
  <si>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</si>
  <si>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</si>
  <si>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</si>
  <si>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</si>
  <si>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</si>
  <si>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</si>
  <si>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</si>
  <si>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</si>
  <si>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</si>
  <si>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</si>
  <si>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</si>
  <si>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</si>
  <si>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</si>
  <si>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</si>
  <si>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</si>
  <si>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</si>
  <si>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</si>
  <si>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</si>
  <si>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</si>
  <si>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</si>
  <si>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</si>
  <si>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</si>
  <si>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</si>
  <si>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</si>
  <si>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</si>
  <si>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</si>
  <si>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</si>
  <si>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</si>
  <si>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</si>
  <si>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</si>
  <si>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</si>
  <si>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</si>
  <si>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</si>
  <si>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</si>
  <si>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</si>
  <si>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</si>
  <si>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</si>
  <si>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</si>
  <si>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</si>
  <si>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</si>
  <si>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</si>
  <si>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</si>
  <si>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</si>
  <si>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</si>
  <si>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</si>
  <si>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</si>
  <si>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</si>
  <si>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</si>
  <si>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</si>
  <si>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</si>
  <si>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</si>
  <si>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</si>
  <si>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</si>
  <si>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</si>
  <si>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</si>
  <si>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</si>
  <si>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</si>
  <si>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</si>
  <si>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</si>
  <si>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</si>
  <si>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</si>
  <si>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</si>
  <si>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</si>
  <si>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</si>
  <si>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</si>
  <si>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</si>
  <si>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</si>
  <si>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</si>
  <si>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</si>
  <si>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</si>
  <si>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</si>
  <si>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</si>
  <si>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</si>
  <si>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</si>
  <si>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</si>
  <si>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</si>
  <si>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</si>
  <si>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</si>
  <si>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</si>
  <si>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</si>
  <si>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</si>
  <si>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</si>
  <si>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</si>
  <si>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</si>
  <si>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</si>
  <si>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</si>
  <si>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</si>
  <si>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</si>
  <si>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</si>
  <si>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</si>
  <si>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</si>
  <si>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</si>
  <si>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</si>
  <si>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</si>
  <si>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</si>
  <si>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</si>
  <si>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</si>
  <si>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</si>
  <si>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</si>
  <si>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</si>
  <si>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</si>
  <si>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</si>
  <si>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</si>
  <si>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</si>
  <si>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</si>
  <si>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</si>
  <si>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</si>
  <si>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</si>
  <si>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</si>
  <si>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</si>
  <si>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</si>
  <si>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</si>
  <si>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</si>
  <si>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</si>
  <si>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</si>
  <si>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</si>
  <si>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</si>
  <si>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</si>
  <si>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</si>
  <si>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</si>
  <si>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</si>
  <si>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</si>
  <si>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</si>
  <si>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</si>
  <si>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</si>
  <si>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</si>
  <si>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</si>
  <si>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</si>
  <si>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</si>
  <si>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</si>
  <si>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</si>
  <si>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</si>
  <si>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</si>
  <si>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</si>
  <si>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</si>
  <si>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</si>
  <si>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</si>
  <si>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</si>
  <si>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</si>
  <si>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</si>
  <si>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</si>
  <si>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</si>
  <si>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</si>
  <si>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</si>
  <si>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</si>
  <si>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</si>
  <si>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</si>
  <si>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</si>
  <si>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</si>
  <si>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</si>
  <si>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</si>
  <si>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</si>
  <si>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</si>
  <si>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</si>
  <si>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</si>
  <si>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</si>
  <si>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</si>
  <si>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</si>
  <si>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</si>
  <si>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</si>
  <si>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</si>
  <si>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</si>
  <si>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</si>
  <si>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</si>
  <si>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</si>
  <si>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</si>
  <si>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</si>
  <si>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</si>
  <si>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</si>
  <si>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</si>
  <si>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</si>
  <si>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</si>
  <si>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</si>
  <si>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</si>
  <si>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</si>
  <si>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</si>
  <si>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</si>
  <si>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</si>
  <si>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</si>
  <si>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</si>
  <si>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</si>
  <si>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</si>
  <si>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</si>
  <si>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</si>
  <si>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</si>
  <si>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</si>
  <si>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</si>
  <si>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</si>
  <si>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</si>
  <si>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</si>
  <si>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</si>
  <si>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</si>
  <si>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</si>
  <si>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</si>
  <si>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</si>
  <si>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</si>
  <si>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</si>
  <si>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</si>
  <si>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</si>
  <si>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</si>
  <si>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</si>
  <si>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</si>
  <si>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</si>
  <si>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</si>
  <si>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</si>
  <si>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</si>
  <si>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</si>
  <si>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</si>
  <si>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</si>
  <si>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</si>
  <si>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</si>
  <si>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</si>
  <si>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</si>
  <si>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</si>
  <si>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</si>
  <si>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</si>
  <si>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</si>
  <si>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</si>
  <si>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</si>
  <si>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</si>
  <si>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</si>
  <si>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</si>
  <si>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</si>
  <si>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</si>
  <si>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</si>
  <si>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</si>
  <si>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</si>
  <si>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</si>
  <si>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</si>
  <si>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</si>
  <si>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</si>
  <si>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</si>
  <si>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</si>
  <si>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</si>
  <si>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</si>
  <si>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</si>
  <si>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</si>
  <si>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</si>
  <si>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</si>
  <si>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</si>
  <si>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</si>
  <si>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</si>
  <si>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</si>
  <si>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</si>
  <si>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</si>
  <si>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</si>
  <si>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</si>
  <si>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</si>
  <si>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</si>
  <si>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</si>
  <si>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</si>
  <si>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</si>
  <si>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</si>
  <si>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</si>
  <si>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</si>
  <si>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</si>
  <si>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</si>
  <si>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</si>
  <si>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</si>
  <si>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</si>
  <si>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</si>
  <si>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</si>
  <si>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</si>
  <si>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</si>
  <si>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</si>
  <si>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</si>
  <si>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</si>
  <si>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</si>
  <si>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</si>
  <si>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</si>
  <si>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</si>
  <si>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</si>
  <si>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</si>
  <si>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</si>
  <si>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</si>
  <si>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</si>
  <si>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</si>
  <si>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</si>
  <si>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</si>
  <si>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</si>
  <si>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</si>
  <si>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</si>
  <si>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</si>
  <si>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</si>
  <si>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</si>
  <si>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</si>
  <si>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</si>
  <si>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</si>
  <si>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</si>
  <si>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</si>
  <si>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</si>
  <si>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</si>
  <si>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</si>
  <si>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</si>
  <si>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</si>
  <si>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</si>
  <si>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</si>
  <si>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</si>
  <si>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</si>
  <si>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</si>
  <si>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</si>
  <si>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</si>
  <si>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</si>
  <si>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</si>
  <si>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</si>
  <si>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</si>
  <si>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</si>
  <si>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</si>
  <si>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</si>
  <si>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</si>
  <si>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</si>
  <si>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</si>
  <si>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</si>
  <si>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</si>
  <si>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</si>
  <si>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</si>
  <si>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</si>
  <si>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</si>
  <si>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</si>
  <si>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</si>
  <si>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</si>
  <si>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</si>
  <si>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</si>
  <si>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</si>
  <si>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</si>
  <si>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</si>
  <si>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</si>
  <si>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</si>
  <si>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</si>
  <si>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</si>
  <si>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</si>
  <si>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</si>
  <si>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</si>
  <si>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</si>
  <si>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</si>
  <si>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</si>
  <si>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</si>
  <si>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</si>
  <si>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</si>
  <si>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</si>
  <si>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</si>
  <si>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</si>
  <si>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</si>
  <si>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</si>
  <si>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</si>
  <si>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</si>
  <si>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</si>
  <si>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</si>
  <si>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</si>
  <si>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</si>
  <si>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</si>
  <si>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</si>
  <si>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</si>
  <si>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</si>
  <si>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</si>
  <si>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</si>
  <si>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</si>
  <si>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</si>
  <si>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</si>
  <si>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</si>
  <si>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</si>
  <si>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</si>
  <si>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</si>
  <si>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</si>
  <si>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</si>
  <si>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</si>
  <si>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</si>
  <si>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</si>
  <si>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</si>
  <si>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</si>
  <si>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</si>
  <si>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</si>
  <si>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</si>
  <si>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</si>
  <si>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</si>
  <si>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</si>
  <si>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</si>
  <si>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</si>
  <si>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</si>
  <si>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</si>
  <si>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</si>
  <si>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</si>
  <si>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</si>
  <si>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</si>
  <si>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</si>
  <si>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</si>
  <si>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</si>
  <si>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</si>
  <si>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</si>
  <si>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</si>
  <si>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</si>
  <si>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</si>
  <si>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</si>
  <si>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</si>
  <si>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</si>
  <si>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</si>
  <si>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</si>
  <si>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</si>
  <si>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</si>
  <si>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</si>
  <si>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</si>
  <si>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</si>
  <si>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</si>
  <si>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</si>
  <si>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</si>
  <si>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</si>
  <si>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</si>
  <si>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</si>
  <si>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</si>
  <si>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</si>
  <si>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</si>
  <si>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</si>
  <si>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</si>
  <si>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</si>
  <si>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</si>
  <si>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</si>
  <si>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</si>
  <si>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</si>
  <si>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</si>
  <si>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</si>
  <si>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</si>
  <si>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</si>
  <si>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</si>
  <si>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</si>
  <si>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</si>
  <si>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</si>
  <si>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</si>
  <si>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</si>
  <si>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</si>
  <si>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</si>
  <si>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</si>
  <si>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</si>
  <si>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</si>
  <si>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</si>
  <si>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</si>
  <si>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</si>
  <si>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</si>
  <si>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</si>
  <si>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</si>
  <si>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</si>
  <si>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</si>
  <si>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</si>
  <si>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</si>
  <si>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</si>
  <si>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</si>
  <si>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</si>
  <si>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</si>
  <si>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</si>
  <si>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</si>
  <si>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</si>
  <si>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</si>
  <si>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</si>
  <si>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</si>
  <si>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</si>
  <si>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</si>
  <si>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</si>
  <si>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</si>
  <si>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</si>
  <si>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</si>
  <si>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</si>
  <si>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</si>
  <si>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</si>
  <si>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</si>
  <si>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</si>
  <si>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</si>
  <si>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</si>
  <si>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</si>
  <si>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</si>
  <si>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</si>
  <si>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</si>
  <si>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</si>
  <si>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</si>
  <si>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</si>
  <si>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</si>
  <si>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</si>
  <si>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</si>
  <si>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</si>
  <si>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</si>
  <si>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</si>
  <si>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</si>
  <si>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</si>
  <si>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</si>
  <si>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</si>
  <si>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</si>
  <si>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</si>
  <si>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</si>
  <si>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</si>
  <si>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</si>
  <si>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</si>
  <si>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</si>
  <si>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</si>
  <si>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</si>
  <si>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</si>
  <si>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</si>
  <si>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</si>
  <si>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</si>
  <si>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</si>
  <si>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</si>
  <si>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</si>
  <si>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</si>
  <si>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</si>
  <si>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</si>
  <si>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</si>
  <si>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</si>
  <si>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</si>
  <si>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</si>
  <si>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</si>
  <si>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</si>
  <si>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</si>
  <si>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</si>
  <si>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</si>
  <si>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</si>
  <si>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</si>
  <si>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</si>
  <si>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</si>
  <si>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</si>
  <si>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</si>
  <si>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</si>
  <si>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</si>
  <si>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</si>
  <si>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</si>
  <si>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</si>
  <si>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</si>
  <si>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</si>
  <si>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</si>
  <si>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</si>
  <si>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</si>
  <si>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</si>
  <si>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</si>
  <si>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</si>
  <si>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</si>
  <si>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</si>
  <si>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</si>
  <si>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</si>
  <si>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</si>
  <si>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</si>
  <si>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</si>
  <si>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</si>
  <si>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</si>
  <si>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</si>
  <si>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</si>
  <si>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</si>
  <si>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</si>
  <si>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</si>
  <si>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</si>
  <si>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</si>
  <si>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</si>
  <si>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</si>
  <si>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</si>
  <si>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</si>
  <si>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</si>
  <si>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</si>
  <si>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</si>
  <si>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</si>
  <si>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</si>
  <si>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</si>
  <si>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</si>
  <si>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</si>
  <si>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</si>
  <si>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</si>
  <si>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</si>
  <si>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</si>
  <si>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</si>
  <si>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</si>
  <si>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</si>
  <si>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</si>
  <si>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</si>
  <si>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</si>
  <si>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</si>
  <si>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</si>
  <si>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</si>
  <si>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</si>
  <si>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</si>
  <si>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</si>
  <si>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</si>
  <si>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</si>
  <si>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</si>
  <si>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</si>
  <si>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</si>
  <si>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</si>
  <si>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</si>
  <si>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</si>
  <si>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</si>
  <si>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</si>
  <si>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</si>
  <si>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</si>
  <si>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</si>
  <si>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</si>
  <si>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</si>
  <si>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</si>
  <si>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</si>
  <si>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</si>
  <si>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</si>
  <si>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</si>
  <si>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</si>
  <si>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</si>
  <si>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</si>
  <si>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</si>
  <si>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</si>
  <si>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</si>
  <si>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</si>
  <si>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</si>
  <si>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</si>
  <si>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</si>
  <si>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</si>
  <si>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</si>
  <si>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</si>
  <si>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</si>
  <si>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</si>
  <si>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</si>
  <si>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</si>
  <si>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</si>
  <si>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</si>
  <si>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</si>
  <si>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</si>
  <si>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</si>
  <si>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</si>
  <si>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</si>
  <si>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</si>
  <si>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</si>
  <si>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</si>
  <si>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</si>
  <si>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</si>
  <si>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</si>
  <si>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</si>
  <si>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</si>
  <si>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</si>
  <si>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</si>
  <si>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</si>
  <si>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</si>
  <si>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</si>
  <si>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</si>
  <si>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</si>
  <si>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</si>
  <si>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</si>
  <si>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 xml:space="preserve">EM team need 35 min </t>
  </si>
  <si>
    <t>MAk0129</t>
  </si>
  <si>
    <t xml:space="preserve">TT-20251022-01839 // NA </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</si>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</sst>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290.72672766203323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10.231739236107387</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9.2734606478188653E-2</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45953.675153587959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45953.675153587959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45953.675153587959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45953.675153587959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45953.675153587959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45953.675153587959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45953.675153587959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45953.675153587959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45953.675153587959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45953.675153587959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45953.675153587959</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45953.675153587959</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45953.675153587959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45953.675153587959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45953.675153587959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45953.675153587959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45953.675153587959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45953.675153587959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45953.675153587959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45953.675153587959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45953.675153587959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45953.675153587959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45953.675153587959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45953.675153587959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45953.675153587959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45953.675153587959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45953.675153587959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45953.675153587959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45953.675153587959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45953.675153587959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45953.675153587959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45953.675153587959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45953.675153587959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45953.675153587959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45953.675153587959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45953.675153587959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45953.675153587959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45953.675153587959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45953.675153587959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45953.675153587959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45953.675153587959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45953.675153587959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45953.675153587959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45953.675153587959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45953.675153587959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45953.675153587959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45953.675153587959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45953.675153587959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45953.675153587959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45953.675153587959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45953.675153587959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45953.675153587959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45953.675153587959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45953.675153587959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45953.675153587959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45953.675153587959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45953.675153587959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45953.675153587959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45953.675153587959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45953.675153587959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45953.675153587959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45953.675153587959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45953.675153587959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45953.675153587959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45953.675153587959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45953.675153587959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45953.675153587959</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45953.675153587959</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128.67531562499789</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9.1793781249944004</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45953.675153587959</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45953.675153587959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45953.675153587959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45953.675153587959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45953.675153587959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45953.675153587959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45953.675153587959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45953.675153587959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45953.675153587959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45953.675153587959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45953.675153587959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45953.675153587959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45953.675153587959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45953.675153587959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45953.675153587959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45953.675153587959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45953.675153587959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45953.675153587959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45953.675153587959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45953.675153587959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45953.675153587959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45953.675153587959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45953.675153587959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45953.675153587959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45953.675153587959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45953.675153587959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45953.675153587959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45953.675153587959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45953.675153587959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45953.675153587959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45953.675153587959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45953.675153587959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45953.675153587959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45953.675153587959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45953.675153587959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45953.675153587959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45953.675153587959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45953.675153587959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45953.675153587959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45953.675153587959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45953.675153587959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45953.675153587959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45953.675153587959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45953.675153587959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45953.675153587959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45953.675153587959</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45953.675153587959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45953.675153587959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45953.675153587959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45953.675153587959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45953.675153587959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45953.675153587959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45953.675153587959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45953.675153587959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45953.675153587959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45953.675153587959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45953.675153587959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45953.675153587959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45953.675153587959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45953.675153587959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45953.675153587959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45953.675153587959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45953.675153587959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45953.675153587959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45953.675153587959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45953.675153587959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45953.675153587959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45953.675153587959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45953.675153587959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45953.675153587959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45953.675153587959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45953.675153587959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45953.675153587959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45953.675153587959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45953.675153587959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45953.675153587959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45953.675153587959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45953.675153587959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45953.675153587959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45953.675153587959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45953.675153587959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45953.675153587959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45953.675153587959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45953.675153587959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45953.675153587959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45953.675153587959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45953.675153587959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45953.675153587959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45953.675153587959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45953.675153587959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45953.675153587959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45953.675153587959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45953.675153587959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45953.675153587959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45953.675153587959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45953.675153587959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45953.675153587959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45953.675153587959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45953.675153587959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45953.675153587959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45953.675153587959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45953.675153587959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45953.675153587959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45953.675153587959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45953.675153587959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45953.675153587959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45953.675153587959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45953.675153587959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45953.675153587959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45953.675153587959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45953.675153587959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45953.675153587959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45953.675153587959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45953.675153587959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45953.675153587959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45953.675153587959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45953.675153587959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45953.675153587959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45953.675153587959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45953.675153587959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45953.675153587959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45953.675153587959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45953.675153587959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45953.675153587959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45953.675153587959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45953.675153587959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45953.675153587959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45953.675153587959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45953.675153587959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45953.675153587959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45953.675153587959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45953.675153587959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45953.675153587959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45953.675153587959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45953.675153587959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45953.675153587959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45953.675153587959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45953.675153587959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45953.675153587959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45953.675153587959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45953.675153587959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45953.675153587959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45953.675153587959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45953.675153587959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45953.675153587959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45953.675153587959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45953.675153587959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45953.675153587959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45953.675153587959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45953.675153587959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45953.675153587959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45953.675153587959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45953.675153587959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45953.675153587959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45953.675153587959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45953.675153587959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45953.675153587959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45953.675153587959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45953.675153587959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45953.675153587959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45953.675153587959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45953.675153587959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45953.675153587959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45953.675153587959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45953.675153587959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45953.675153587959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45953.675153587959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45953.675153587959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45953.675153587959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45953.675153587959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45953.675153587959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45953.675153587959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45953.675153587959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45953.675153587959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45953.675153587959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45953.675153587959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45953.675153587959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45953.675153587959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45953.675153587959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45953.675153587959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45953.675153587959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45953.675153587959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45953.675153587959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45953.675153587959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45953.675153587959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45953.675153587959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45953.675153587959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45953.675153587959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45953.675153587959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45953.675153587959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45953.675153587959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45953.675153587959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45953.675153587959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45953.675153587959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45953.675153587959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45953.675153587959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45953.675153587959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45953.675153587959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45953.675153587959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45953.675153587959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45953.675153587959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45953.675153587959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45953.675153587959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45953.675153587959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45953.675153587959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45953.675153587959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45953.675153587959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45953.675153587959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45953.675153587959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45953.675153587959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45953.675153587959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45953.675153587959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45953.675153587959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45953.675153587959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45953.675153587959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45953.675153587959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45953.675153587959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45953.675153587959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45953.675153587959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45953.675153587959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45953.675153587959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45953.675153587959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45953.675153587959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45953.675153587959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45953.675153587959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45953.675153587959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45953.675153587959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45953.675153587959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45953.675153587959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45953.675153587959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45953.675153587959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45953.675153587959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45953.675153587959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45953.675153587959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45953.675153587959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45953.675153587959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45953.675153587959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45953.675153587959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45953.675153587959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45953.675153587959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45953.675153587959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45953.675153587959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45953.675153587959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45953.675153587959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45953.675153587959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45953.675153587959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45953.675153587959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45953.675153587959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45953.675153587959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45953.675153587959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45953.675153587959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45953.675153587959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45953.675153587959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45953.675153587959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45953.675153587959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45953.675153587959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45953.675153587959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45953.675153587959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45953.675153587959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45953.675153587959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45953.675153587959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45953.675153587959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45953.675153587959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45953.675153587959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45953.675153587959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45953.675153587959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45953.675153587959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45953.675153587959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45953.675153587959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45953.675153587959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45953.675153587959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45953.675153587959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45953.675153587959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45953.675153587959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45953.675153587959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45953.675153587959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45953.675153587959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45953.675153587959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45953.675153587959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45953.675153587959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45953.675153587959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45953.675153587959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45953.675153587959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45953.675153587959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45953.675153587959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45953.675153587959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45953.675153587959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45953.675153587959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45953.675153587959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45953.675153587959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45953.675153587959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45953.675153587959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45953.675153587959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45953.675153587959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45953.675153587959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45953.675153587959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45953.675153587959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45953.675153587959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45953.675153587959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45953.675153587959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45953.675153587959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45953.675153587959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45953.675153587959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45953.675153587959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45953.675153587959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45953.675153587959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45953.675153587959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45953.675153587959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45953.675153587959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45953.675153587959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45953.675153587959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45953.675153587959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45953.675153587959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45953.675153587959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45953.675153587959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45953.675153587959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45953.675153587959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45953.675153587959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45953.675153587959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45953.675153587959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45953.675153587959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45953.675153587959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45953.675153587959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45953.675153587959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45953.675153587959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45953.675153587959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45953.675153587959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45953.675153587959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45953.675153587959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45953.675153587959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45953.675153587959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45953.675153587959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45953.675153587959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45953.675153587959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45953.675153587959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45953.675153587959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45953.675153587959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45953.675153587959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45953.675153587959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45953.675153587959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45953.675153587959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45953.675153587959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45953.675153587959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45953.675153587959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45953.675153587959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45953.675153587959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45953.675153587959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45953.675153587959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45953.675153587959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45953.675153587959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45953.675153587959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45953.675153587959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45953.675153587959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45953.675153587959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45953.675153587959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45953.675153587959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45953.675153587959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45953.675153587959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45953.675153587959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45953.675153587959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45953.675153587959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45953.675153587959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45953.675153587959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45953.675153587959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45953.675153587959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45953.675153587959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45953.675153587959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45953.675153587959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45953.675153587959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45953.675153587959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45953.675153587959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45953.675153587959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45953.675153587959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45953.675153587959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45953.675153587959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45953.675153587959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45953.675153587959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45953.675153587959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45953.675153587959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45953.675153587959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45953.675153587959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45953.675153587959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45953.675153587959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45953.675153587959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45953.675153587959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45953.675153587959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45953.675153587959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45953.675153587959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45953.675153587959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45953.675153587959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45953.675153587959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45953.675153587959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45953.675153587959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45953.675153587959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45953.675153587959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45953.675153587959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45953.675153587959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45953.675153587959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45953.675153587959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45953.675153587959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45953.675153587959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45953.675153587959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45953.675153587959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45953.675153587959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45953.675153587959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45953.675153587959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45953.675153587959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45953.675153587959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45953.675153587959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45953.675153587959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45953.675153587959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45953.675153587959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45953.675153587959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45953.675153587959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45953.675153587959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45953.675153587959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45953.675153587959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45953.675153587959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45953.675153587959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45953.675153587959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45953.675153587959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45953.675153587959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45953.675153587959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45953.675153587959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45953.675153587959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45953.675153587959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45953.675153587959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45953.675153587959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45953.675153587959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45953.675153587959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45953.675153587959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45953.675153587959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45953.675153587959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45953.675153587959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45953.675153587959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45953.675153587959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45953.675153587959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45953.675153587959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45953.675153587959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45953.675153587959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45953.675153587959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45953.675153587959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45953.675153587959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45953.675153587959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45953.675153587959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45953.675153587959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45953.675153587959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45953.675153587959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45953.675153587959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45953.675153587959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45953.675153587959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45953.675153587959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45953.675153587959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45953.675153587959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45953.675153587959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45953.675153587959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45953.675153587959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45953.675153587959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45953.675153587959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45953.675153587959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45953.675153587959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45953.675153587959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45953.675153587959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45953.675153587959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45953.675153587959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45953.675153587959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45953.675153587959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45953.675153587959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45953.675153587959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45953.675153587959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45953.675153587959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45953.675153587959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45953.675153587959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45953.675153587959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45953.675153587959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45953.675153587959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45953.675153587959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45953.675153587959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45953.675153587959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45953.675153587959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45953.675153587959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45953.675153587959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45953.675153587959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45953.675153587959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45953.675153587959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45953.675153587959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45953.675153587959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45953.675153587959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45953.675153587959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45953.675153587959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45953.675153587959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45953.675153587959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45953.675153587959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45953.675153587959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45953.675153587959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45953.675153587959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45953.675153587959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45953.675153587959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45953.675153587959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45953.675153587959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45953.675153587959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45953.675153587959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45953.675153587959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45953.675153587959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45953.675153587959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45953.675153587959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45953.675153587959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45953.675153587959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45953.675153587959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45953.675153587959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45953.675153587959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45953.675153587959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45953.675153587959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45953.675153587959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45953.675153587959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45953.675153587959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45953.675153587959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45953.675153587959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45953.675153587959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45953.675153587959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45953.675153587959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45953.675153587959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45953.675153587959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45953.675153587959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45953.675153587959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45953.675153587959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45953.675153587959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45953.675153587959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45953.675153587959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45953.675153587959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45953.675153587959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45953.675153587959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45953.675153587959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45953.675153587959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45953.675153587959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45953.675153587959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45953.675153587959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45953.675153587959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45953.675153587959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45953.675153587959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45953.675153587959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45953.675153587959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45953.675153587959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45953.675153587959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45953.675153587959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45953.675153587959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45953.675153587959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45953.675153587959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45953.675153587959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45953.675153587959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45953.675153587959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45953.675153587959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45953.675153587959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45953.675153587959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45953.675153587959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45953.675153587959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45953.675153587959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45953.675153587959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45953.675153587959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45953.675153587959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45953.675153587959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45953.675153587959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45953.675153587959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45953.675153587959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45953.675153587959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45953.675153587959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45953.675153587959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45953.675153587959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45953.675153587959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45953.675153587959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45953.675153587959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45953.675153587959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45953.675153587959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45953.675153587959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45953.675153587959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45953.675153587959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45953.675153587959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45953.675153587959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45953.675153587959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45953.675153587959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45953.675153587959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45953.675153587959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45953.675153587959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45953.675153587959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45953.675153587959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45953.675153587959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45953.675153587959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45953.675153587959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45953.675153587959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45953.675153587959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45953.675153587959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45953.675153587959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45953.675153587959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45953.675153587959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45953.675153587959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45953.675153587959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45953.675153587959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45953.675153587959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45953.675153587959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45953.675153587959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45953.675153587959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45953.675153587959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45953.675153587959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45953.675153587959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45953.675153587959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45953.675153587959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45953.675153587959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45953.675153587959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45953.675153587959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45953.675153587959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45953.675153587959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45953.675153587959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45953.675153587959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45953.675153587959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45953.675153587959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45953.675153587959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45953.675153587959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45953.675153587959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45953.675153587959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45953.675153587959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45953.675153587959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45953.675153587959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45953.675153587959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45953.675153587959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45953.675153587959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45953.675153587959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45953.675153587959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45953.675153587959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45953.675153587959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45953.675153587959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45953.675153587959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45953.675153587959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45953.675153587959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45953.675153587959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45953.675153587959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45953.675153587959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45953.675153587959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45953.675153587959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45953.675153587959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45953.675153587959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45953.675153587959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45953.675153587959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45953.675153587959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45953.675153587959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45953.675153587959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45953.675153587959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45953.675153587959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45953.675153587959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45953.675153587959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45953.675153587959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45953.675153587959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45953.675153587959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45953.675153587959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45953.675153587959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45953.675153587959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45953.675153587959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45953.675153587959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45953.675153587959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45953.675153587959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45953.675153587959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45953.675153587959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45953.675153587959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45953.675153587959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45953.675153587959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45953.675153587959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45953.675153587959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45953.675153587959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45953.675153587959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45953.675153587959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45953.675153587959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45953.675153587959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45953.675153587959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45953.675153587959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45953.675153587959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45953.675153587959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45953.675153587959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45953.675153587959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45953.675153587959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45953.675153587959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45953.675153587959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45953.675153587959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45953.675153587959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45953.675153587959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45953.675153587959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45953.675153587959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45953.675153587959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45953.675153587959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45953.675153587959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45953.675153587959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45953.675153587959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45953.675153587959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45953.675153587959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45953.675153587959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45953.675153587959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45953.675153587959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45953.675153587959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45953.675153587959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45953.675153587959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45953.675153587959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45953.675153587959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45953.675153587959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45953.675153587959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45953.675153587959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45953.675153587959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45953.675153587959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45953.675153587959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45953.675153587959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45953.675153587959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45953.675153587959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45953.675153587959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45953.675153587959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45953.675153587959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45953.675153587959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45953.675153587959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45953.675153587959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45953.675153587959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45953.675153587959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45953.675153587959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45953.675153587959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45953.675153587959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45953.675153587959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45953.675153587959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45953.675153587959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45953.675153587959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45953.675153587959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45953.675153587959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45953.675153587959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45953.675153587959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45953.675153587959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45953.675153587959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45953.675153587959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45953.675153587959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45953.675153587959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45953.675153587959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45953.675153587959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45953.675153587959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45953.675153587959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45953.675153587959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45953.675153587959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45953.675153587959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45953.675153587959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45953.675153587959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45953.675153587959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45953.675153587959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45953.675153587959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45953.675153587959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45953.675153587959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45953.675153587959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45953.675153587959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45953.675153587959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45953.675153587959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45953.675153587959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45953.675153587959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45953.675153587959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45953.675153587959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45953.675153587959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45953.675153587959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45953.675153587959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45953.675153587959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45953.675153587959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45953.675153587959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45953.675153587959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45953.675153587959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45953.675153587959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45953.675153587959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45953.675153587959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45953.675153587959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45953.675153587959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45953.675153587959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45953.675153587959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45953.675153587959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45953.675153587959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45953.675153587959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45953.675153587959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45953.675153587959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45953.675153587959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45953.675153587959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45953.675153587959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45953.675153587959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45953.675153587959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45953.675153587959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45953.675153587959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45953.675153587959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45953.675153587959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45953.675153587959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45953.675153587959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45953.675153587959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45953.675153587959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45953.675153587959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45953.675153587959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45953.675153587959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45953.675153587959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45953.675153587959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45953.675153587959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45953.675153587959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45953.675153587959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45953.675153587959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45953.675153587959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45953.675153587959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45953.675153587959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45953.675153587959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45953.675153587959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45953.675153587959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45953.675153587959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45953.675153587959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45953.675153587959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45953.675153587959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45953.675153587959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45953.675153587959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45953.675153587959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45953.675153587959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45953.675153587959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45953.675153587959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45953.675153587959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45953.675153587959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45953.675153587959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45953.675153587959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45953.675153587959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45953.675153587959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45953.675153587959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45953.675153587959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45953.675153587959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45953.675153587959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45953.675153587959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45953.675153587959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45953.675153587959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45953.675153587959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45953.675153587959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45953.675153587959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45953.675153587959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45953.675153587959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45953.675153587959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45953.675153587959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45953.675153587959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45953.675153587959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45953.675153587959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45953.675153587959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45953.675153587959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45953.675153587959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45953.675153587959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45953.675153587959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45953.675153587959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45953.675153587959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45953.675153587959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45953.675153587959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45953.675153587959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45953.675153587959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45953.675153587959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45953.675153587959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45953.675153587959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45953.675153587959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45953.675153587959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45953.675153587959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45953.675153587959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45953.675153587959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45953.675153587959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45953.675153587959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45953.675153587959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45953.675153587959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45953.675153587959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45953.675153587959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45953.675153587959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45953.675153587959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45953.675153587959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45953.675153587959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45953.675153587959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45953.675153587959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45953.675153587959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45953.675153587959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45953.675153587959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45953.675153587959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45953.675153587959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45953.675153587959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45953.675153587959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45953.675153587959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45953.675153587959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45953.675153587959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45953.675153587959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45953.675153587959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45953.675153587959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45953.675153587959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45953.675153587959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45953.675153587959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45953.675153587959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45953.675153587959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45953.675153587959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45953.675153587959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45953.675153587959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45953.675153587959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45953.675153587959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45953.675153587959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45953.675153587959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45953.675153587959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45953.675153587959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45953.675153587959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45953.675153587959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45953.675153587959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45953.675153587959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45953.675153587959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45953.675153587959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45953.675153587959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45953.675153587959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45953.675153587959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45953.675153587959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45953.675153587959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45953.675153587959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45953.675153587959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45953.675153587959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45953.675153587959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45953.675153587959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45953.675153587959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45953.675153587959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45953.675153587959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45953.675153587959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45953.675153587959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45953.675153587959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45953.675153587959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45953.675153587959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45953.675153587959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45953.675153587959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45953.675153587959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45953.675153587959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45953.675153587959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45953.675153587959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45953.675153587959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45953.675153587959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45953.675153587959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45953.675153587959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45953.675153587959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45953.675153587959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45953.675153587959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45953.675153587959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45953.675153587959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45953.675153587959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45953.675153587959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45953.675153587959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45953.675153587959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45953.675153587959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45953.675153587959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45953.675153587959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45953.675153587959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45953.675153587959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45953.675153587959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45953.675153587959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45953.675153587959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45953.675153587959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45953.675153587959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45953.675153587959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45953.675153587959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45953.675153587959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45953.675153587959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45953.675153587959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45953.675153587959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45953.675153587959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45953.675153587959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45953.675153587959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45953.675153587959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45953.675153587959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45953.675153587959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45953.675153587959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45953.675153587959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45953.675153587959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45953.675153587959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45953.675153587959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45953.675153587959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45953.675153587959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45953.675153587959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45953.675153587959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45953.675153587959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45953.675153587959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45953.675153587959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45953.675153587959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45953.675153587959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45953.675153587959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45953.675153587959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45953.675153587959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45953.675153587959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45953.675153587959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45953.675153587959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45953.675153587959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45953.675153587959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45953.675153587959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45953.675153587959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45953.675153587959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45953.675153587959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45953.675153587959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45953.675153587959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45953.675153587959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45953.675153587959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45953.675153587959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45953.675153587959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45953.675153587959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45953.675153587959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45953.675153587959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45953.675153587959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45953.675153587959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45953.675153587959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45953.675153587959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45953.675153587959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45953.675153587959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45953.675153587959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45953.675153587959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45953.675153587959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45953.675153587959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45953.675153587959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45953.675153587959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45953.675153587959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45953.675153587959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45953.675153587959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45953.675153587959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45953.675153587959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45953.675153587959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45953.675153587959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45953.675153587959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45953.675153587959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45953.675153587959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45953.675153587959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45953.675153587959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45953.675153587959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45953.675153587959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45953.675153587959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45953.675153587959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45953.675153587959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45953.675153587959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45953.675153587959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45953.675153587959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45953.675153587959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45953.675153587959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45953.675153587959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45953.675153587959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45953.675153587959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45953.675153587959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45953.675153587959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45953.675153587959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45953.675153587959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45953.675153587959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45953.675153587959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45953.675153587959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45953.675153587959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45953.675153587959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45953.675153587959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45953.675153587959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45953.675153587959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45953.675153587959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45953.675153587959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45953.675153587959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45953.675153587959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45953.675153587959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45953.675153587959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45953.675153587959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45953.675153587959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45953.675153587959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45953.675153587959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45953.675153587959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45953.675153587959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45953.675153587959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45953.675153587959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45953.675153587959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45953.675153587959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45953.675153587959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45953.675153587959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45953.675153587959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45953.675153587959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45953.675153587959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45953.675153587959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45953.675153587959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45953.675153587959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45953.675153587959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45953.675153587959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45953.675153587959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45953.675153587959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45953.675153587959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45953.675153587959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45953.675153587959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45953.675153587959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45953.675153587959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45953.675153587959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45953.675153587959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45953.675153587959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45953.675153587959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45953.675153587959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45953.675153587959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45953.675153587959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45953.675153587959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45953.675153587959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45953.675153587959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45953.675153587959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45953.675153587959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45953.675153587959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45953.675153587959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45953.675153587959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45953.675153587959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45953.675153587959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45953.675153587959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45953.675153587959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45953.675153587959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45953.675153587959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45953.675153587959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45953.675153587959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45953.675153587959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45953.675153587959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45953.675153587959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45953.675153587959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45953.675153587959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45953.675153587959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45953.675153587959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45953.675153587959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45953.675153587959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45953.675153587959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45953.675153587959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45953.675153587959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45953.675153587959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45953.675153587959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45953.675153587959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45953.675153587959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45953.675153587959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45953.675153587959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45953.675153587959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45953.675153587959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45953.675153587959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45953.675153587959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45953.675153587959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45953.675153587959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45953.675153587959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45953.675153587959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45953.675153587959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45953.675153587959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45953.675153587959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45953.675153587959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45953.675153587959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45953.675153587959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45953.675153587959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45953.675153587959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45953.675153587959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45953.675153587959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45953.675153587959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45953.675153587959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45953.675153587959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45953.675153587959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45953.675153587959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45953.675153587959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45953.675153587959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45953.675153587959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45953.675153587959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45953.675153587959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45953.675153587959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45953.675153587959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45953.675153587959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45953.675153587959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45953.675153587959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45953.675153587959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45953.675153587959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45953.675153587959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45953.675153587959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45953.675153587959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45953.675153587959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45953.675153587959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45953.675153587959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45953.675153587959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45953.675153587959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45953.675153587959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45953.675153587959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45953.675153587959</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250.19443599536316</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4.0431365734548308E-2</v>
      </c>
      <c r="H3" s="125">
        <v>45953.546631944446</v>
      </c>
      <c r="I3" s="121" t="str">
        <f>IFERROR(VLOOKUP(D3,DB!A:F,6,0),"")</f>
        <v>SCECO</v>
      </c>
      <c r="J3" s="121" t="str">
        <f>IFERROR(VLOOKUP(D3,DB!A:G,7,0),"")</f>
        <v>Dead</v>
      </c>
      <c r="K3" s="127" t="s">
        <v>39092</v>
      </c>
      <c r="L3" s="123" t="str">
        <f>IFERROR(VLOOKUP(D3,DB!A:I,9,0),"")</f>
        <v>Latis</v>
      </c>
    </row>
    <row r="4" spans="1:16" ht="15" customHeight="1">
      <c r="A4" s="121"/>
      <c r="B4" s="98" t="str">
        <f>IFERROR(VLOOKUP(D4,DB!A:K,11,0),"")</f>
        <v/>
      </c>
      <c r="C4" s="122"/>
      <c r="D4" s="95"/>
      <c r="E4" s="100"/>
      <c r="F4" s="125"/>
      <c r="G4" s="126">
        <f ca="1">IFERROR(NOW()-F4,"")</f>
        <v>45953.675153587959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45953.675153587959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45953.675153587959</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45953.675153587959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45953.675153587959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45953.675153587959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45953.675153587959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45953.675153587959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45953.675153587959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45953.675153587959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45953.675153587959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45953.675153587959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45953.675153587959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45953.675153587959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45953.675153587959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45953.675153587959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45953.675153587959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45953.675153587959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45953.675153587959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45953.675153587959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45953.675153587959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45953.675153587959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45953.675153587959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45953.675153587959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45953.675153587959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45953.675153587959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45953.675153587959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45953.675153587959</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45953.675153587959</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45953.675153587959</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45953.675153587959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45953.675153587959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45953.675153587959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45953.675153587959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45953.675153587959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45953.675153587959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45953.675153587959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45953.675153587959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45953.675153587959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45953.675153587959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45953.675153587959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45953.675153587959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45953.675153587959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45953.675153587959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45953.675153587959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45953.675153587959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45953.675153587959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45953.675153587959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45953.675153587959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45953.675153587959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45953.675153587959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45953.675153587959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45953.675153587959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45953.675153587959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45953.675153587959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45953.675153587959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45953.675153587959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45953.675153587959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45953.675153587959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45953.675153587959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45953.675153587959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45953.675153587959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45953.675153587959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45953.675153587959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45953.675153587959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45953.675153587959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45953.675153587959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45953.675153587959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45953.675153587959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45953.675153587959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45953.675153587959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45953.675153587959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45953.675153587959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45953.675153587959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45953.675153587959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45953.675153587959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45953.675153587959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45953.675153587959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45953.675153587959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45953.675153587959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45953.675153587959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45953.675153587959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45953.675153587959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45953.675153587959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45953.675153587959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45953.675153587959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45953.675153587959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45953.675153587959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45953.675153587959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45953.675153587959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45953.675153587959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45953.675153587959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45953.675153587959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45953.675153587959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45953.675153587959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45953.675153587959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45953.675153587959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45953.675153587959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45953.675153587959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45953.675153587959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45953.675153587959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45953.675153587959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45953.675153587959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45953.675153587959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45953.675153587959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45953.675153587959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45953.675153587959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45953.675153587959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45953.675153587959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45953.675153587959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45953.675153587959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45953.675153587959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45953.675153587959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45953.675153587959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45953.675153587959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45953.675153587959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45953.675153587959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45953.675153587959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45953.675153587959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45953.675153587959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45953.675153587959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45953.675153587959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45953.675153587959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45953.675153587959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45953.675153587959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45953.675153587959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45953.675153587959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45953.675153587959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45953.675153587959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45953.675153587959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45953.675153587959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45953.675153587959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45953.675153587959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45953.675153587959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45953.675153587959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45953.675153587959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45953.675153587959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45953.675153587959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45953.675153587959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45953.675153587959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45953.675153587959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45953.675153587959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45953.675153587959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45953.675153587959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45953.675153587959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45953.675153587959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45953.675153587959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45953.675153587959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45953.675153587959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45953.675153587959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45953.675153587959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45953.675153587959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45953.675153587959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45953.675153587959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45953.675153587959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45953.675153587959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45953.675153587959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45953.675153587959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45953.675153587959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45953.675153587959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45953.675153587959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45953.675153587959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45953.675153587959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45953.675153587959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45953.675153587959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45953.675153587959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45953.675153587959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45953.675153587959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45953.675153587959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45953.675153587959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45953.675153587959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45953.675153587959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45953.675153587959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45953.675153587959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45953.675153587959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45953.675153587959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45953.675153587959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45953.675153587959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45953.675153587959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45953.675153587959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45953.675153587959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45953.675153587959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45953.675153587959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45953.675153587959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45953.675153587959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45953.675153587959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45953.675153587959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45953.675153587959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45953.675153587959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45953.675153587959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45953.675153587959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45953.675153587959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45953.675153587959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45953.675153587959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45953.675153587959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45953.675153587959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45953.675153587959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45953.675153587959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45953.675153587959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45953.675153587959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45953.675153587959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45953.675153587959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45953.675153587959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45953.675153587959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45953.675153587959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45953.675153587959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45953.675153587959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45953.675153587959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45953.675153587959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45953.675153587959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45953.675153587959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45953.675153587959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45953.675153587959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45953.675153587959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45953.675153587959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45953.675153587959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45953.675153587959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45953.675153587959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45953.675153587959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45953.675153587959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45953.675153587959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45953.675153587959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45953.675153587959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45953.675153587959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45953.675153587959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45953.675153587959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45953.675153587959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45953.675153587959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45953.675153587959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45953.675153587959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45953.675153587959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45953.675153587959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45953.675153587959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45953.675153587959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45953.675153587959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45953.675153587959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45953.675153587959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45953.675153587959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45953.675153587959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45953.675153587959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45953.675153587959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45953.675153587959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45953.675153587959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45953.675153587959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45953.675153587959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45953.675153587959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45953.675153587959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45953.675153587959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45953.675153587959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45953.675153587959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45953.675153587959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45953.675153587959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45953.675153587959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45953.675153587959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45953.675153587959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45953.675153587959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45953.675153587959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45953.675153587959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45953.675153587959</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45953.675153587959</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13" sqref="D1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61.843093402771046</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27.486276273142721</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8.9035795138843241</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5.0140424768469529</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1</v>
      </c>
      <c r="D6" s="154" t="s">
        <v>35382</v>
      </c>
      <c r="E6" s="154" t="s">
        <v>38998</v>
      </c>
      <c r="F6" s="155">
        <v>45953.650277777779</v>
      </c>
      <c r="G6" s="156">
        <f ca="1">IFERROR(NOW()-F6,"")</f>
        <v>2.4875810180674307E-2</v>
      </c>
      <c r="H6" s="155">
        <v>45953.537048611113</v>
      </c>
      <c r="I6" s="154" t="str">
        <f>IFERROR(VLOOKUP(D6,DB!A:F,6,0),"")</f>
        <v>Generator-SG</v>
      </c>
      <c r="J6" s="154" t="str">
        <f>IFERROR(VLOOKUP(D6,DB!A:G,7,0),"")</f>
        <v>Vandalized</v>
      </c>
      <c r="K6" s="154" t="s">
        <v>39102</v>
      </c>
      <c r="L6" s="154" t="str">
        <f>IFERROR(VLOOKUP(D6,DB!A:I,9,0),"")</f>
        <v>Latis</v>
      </c>
    </row>
    <row r="7" spans="1:13" ht="15">
      <c r="A7" s="160"/>
      <c r="B7" s="160" t="str">
        <f>IFERROR(VLOOKUP(D7,DB!A:K,11,0),"")</f>
        <v/>
      </c>
      <c r="C7" s="160"/>
      <c r="D7" s="160"/>
      <c r="E7" s="160"/>
      <c r="F7" s="161"/>
      <c r="G7" s="162">
        <f ca="1">IFERROR(NOW()-F7,"")</f>
        <v>45953.675153587959</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45953.675153587959</v>
      </c>
      <c r="H8" s="161"/>
      <c r="I8" s="160" t="str">
        <f>IFERROR(VLOOKUP(D8,DB!A:F,6,0),"")</f>
        <v/>
      </c>
      <c r="J8" s="160" t="str">
        <f>IFERROR(VLOOKUP(D8,DB!A:G,7,0),"")</f>
        <v/>
      </c>
      <c r="K8" s="160"/>
      <c r="L8" s="160" t="str">
        <f>IFERROR(VLOOKUP(D8,DB!A:I,9,0),"")</f>
        <v/>
      </c>
    </row>
    <row r="9" spans="1:13" ht="15">
      <c r="A9" s="160"/>
      <c r="B9" s="160" t="str">
        <f>IFERROR(VLOOKUP(D9,DB!A:K,11,0),"")</f>
        <v>R5</v>
      </c>
      <c r="C9" s="160"/>
      <c r="D9" s="160" t="s">
        <v>39103</v>
      </c>
      <c r="E9" s="160"/>
      <c r="F9" s="161"/>
      <c r="G9" s="162">
        <f ca="1">IFERROR(NOW()-F9,"")</f>
        <v>45953.675153587959</v>
      </c>
      <c r="H9" s="161"/>
      <c r="I9" s="160" t="str">
        <f>IFERROR(VLOOKUP(D9,DB!A:F,6,0),"")</f>
        <v>SCECO</v>
      </c>
      <c r="J9" s="160" t="str">
        <f>IFERROR(VLOOKUP(D9,DB!A:G,7,0),"")</f>
        <v>Dead</v>
      </c>
      <c r="K9" s="160"/>
      <c r="L9" s="160" t="str">
        <f>IFERROR(VLOOKUP(D9,DB!A:I,9,0),"")</f>
        <v>Latis</v>
      </c>
    </row>
    <row r="10" spans="1:13" ht="15">
      <c r="A10" s="160"/>
      <c r="B10" s="160" t="str">
        <f>IFERROR(VLOOKUP(D10,DB!A:K,11,0),"")</f>
        <v/>
      </c>
      <c r="C10" s="160"/>
      <c r="D10" s="160"/>
      <c r="E10" s="160"/>
      <c r="F10" s="161"/>
      <c r="G10" s="162">
        <f ca="1">IFERROR(NOW()-F10,"")</f>
        <v>45953.675153587959</v>
      </c>
      <c r="H10" s="161"/>
      <c r="I10" s="160" t="str">
        <f>IFERROR(VLOOKUP(D10,DB!A:F,6,0),"")</f>
        <v/>
      </c>
      <c r="J10" s="160" t="str">
        <f>IFERROR(VLOOKUP(D10,DB!A:G,7,0),"")</f>
        <v/>
      </c>
      <c r="K10" s="160"/>
      <c r="L10" s="160" t="str">
        <f>IFERROR(VLOOKUP(D10,DB!A:I,9,0),"")</f>
        <v/>
      </c>
    </row>
    <row r="11" spans="1:13" ht="15">
      <c r="A11" s="160"/>
      <c r="B11" s="160" t="str">
        <f>IFERROR(VLOOKUP(D11,DB!A:K,11,0),"")</f>
        <v>R5</v>
      </c>
      <c r="C11" s="160"/>
      <c r="D11" s="160" t="s">
        <v>38382</v>
      </c>
      <c r="E11" s="160"/>
      <c r="F11" s="161"/>
      <c r="G11" s="162">
        <f ca="1">IFERROR(NOW()-F11,"")</f>
        <v>45953.675153587959</v>
      </c>
      <c r="H11" s="161"/>
      <c r="I11" s="160" t="str">
        <f>IFERROR(VLOOKUP(D11,DB!A:F,6,0),"")</f>
        <v>SCECO</v>
      </c>
      <c r="J11" s="160" t="str">
        <f>IFERROR(VLOOKUP(D11,DB!A:G,7,0),"")</f>
        <v>Haj Removal</v>
      </c>
      <c r="K11" s="160"/>
      <c r="L11" s="160" t="str">
        <f>IFERROR(VLOOKUP(D11,DB!A:I,9,0),"")</f>
        <v>Latis</v>
      </c>
    </row>
    <row r="12" spans="1:13" ht="15">
      <c r="A12" s="160"/>
      <c r="B12" s="160" t="str">
        <f>IFERROR(VLOOKUP(D12,DB!A:K,11,0),"")</f>
        <v/>
      </c>
      <c r="C12" s="160"/>
      <c r="D12" s="160"/>
      <c r="E12" s="160"/>
      <c r="F12" s="161"/>
      <c r="G12" s="162">
        <f ca="1">IFERROR(NOW()-F12,"")</f>
        <v>45953.675153587959</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45953.675153587959</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45953.675153587959</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45953.675153587959</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45953.675153587959</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45953.675153587959</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45953.675153587959</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45953.675153587959</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45953.675153587959</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45953.675153587959</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45953.675153587959</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45953.675153587959</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45953.675153587959</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45953.675153587959</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45953.675153587959</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45953.675153587959</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45953.675153587959</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45953.675153587959</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45953.675153587959</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45953.675153587959</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45953.675153587959</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45953.675153587959</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45953.675153587959</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45953.675153587959</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45953.675153587959</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45953.675153587959</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45953.675153587959</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45953.675153587959</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45953.675153587959</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45953.675153587959</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45953.675153587959</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45953.675153587959</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45953.675153587959</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45953.675153587959</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45953.675153587959</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45953.675153587959</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45953.675153587959</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45953.675153587959</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45953.675153587959</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45953.675153587959</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45953.675153587959</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45953.675153587959</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45953.675153587959</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45953.675153587959</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45953.675153587959</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45953.675153587959</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45953.675153587959</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45953.675153587959</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45953.675153587959</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45953.675153587959</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45953.675153587959</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45953.675153587959</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45953.675153587959</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45953.675153587959</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45953.675153587959</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45953.675153587959</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45953.675153587959</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45953.675153587959</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45953.675153587959</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45953.675153587959</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45953.675153587959</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45953.675153587959</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45953.675153587959</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45953.675153587959</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45953.675153587959</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45953.675153587959</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45953.675153587959</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45953.675153587959</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45953.675153587959</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45953.675153587959</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45953.675153587959</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45953.675153587959</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45953.675153587959</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45953.675153587959</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45953.675153587959</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45953.675153587959</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45953.675153587959</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45953.675153587959</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45953.675153587959</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45953.675153587959</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45953.675153587959</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45953.675153587959</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45953.675153587959</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45953.675153587959</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45953.675153587959</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45953.675153587959</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45953.675153587959</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45953.675153587959</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45953.675153587959</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45953.675153587959</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45953.675153587959</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45953.675153587959</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45953.675153587959</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45953.675153587959</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45953.675153587959</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45953.675153587959</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45953.675153587959</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45953.675153587959</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45953.675153587959</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45953.675153587959</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45953.675153587959</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45953.675153587959</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45953.675153587959</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45953.675153587959</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45953.675153587959</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45953.675153587959</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45953.675153587959</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45953.675153587959</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45953.675153587959</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45953.675153587959</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45953.675153587959</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45953.675153587959</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45953.675153587959</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45953.675153587959</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45953.675153587959</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45953.675153587959</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45953.675153587959</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45953.675153587959</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45953.675153587959</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45953.675153587959</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45953.675153587959</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45953.675153587959</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45953.675153587959</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45953.675153587959</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45953.675153587959</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45953.675153587959</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45953.675153587959</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45953.675153587959</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45953.675153587959</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45953.675153587959</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45953.675153587959</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45953.675153587959</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45953.675153587959</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45953.675153587959</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45953.675153587959</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45953.675153587959</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45953.675153587959</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45953.675153587959</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45953.675153587959</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45953.675153587959</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45953.675153587959</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45953.675153587959</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45953.675153587959</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45953.675153587959</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45953.675153587959</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45953.675153587959</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45953.675153587959</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45953.675153587959</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45953.675153587959</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45953.675153587959</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45953.675153587959</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45953.675153587959</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45953.675153587959</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45953.675153587959</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45953.675153587959</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45953.675153587959</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45953.675153587959</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45953.675153587959</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45953.675153587959</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45953.675153587959</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45953.675153587959</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45953.675153587959</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45953.675153587959</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45953.675153587959</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45953.675153587959</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45953.675153587959</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45953.675153587959</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45953.675153587959</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45953.675153587959</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45953.675153587959</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45953.675153587959</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45953.675153587959</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45953.675153587959</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45953.675153587959</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45953.675153587959</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45953.675153587959</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45953.675153587959</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45953.675153587959</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45953.675153587959</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45953.675153587959</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45953.675153587959</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45953.675153587959</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45953.675153587959</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45953.675153587959</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45953.675153587959</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45953.675153587959</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45953.675153587959</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45953.675153587959</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45953.675153587959</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45953.675153587959</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45953.675153587959</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45953.675153587959</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45953.675153587959</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45953.675153587959</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45953.675153587959</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45953.675153587959</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45953.675153587959</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45953.675153587959</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45953.675153587959</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45953.675153587959</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45953.675153587959</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45953.675153587959</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45953.675153587959</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45953.675153587959</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45953.675153587959</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45953.675153587959</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45953.675153587959</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45953.675153587959</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45953.675153587959</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45953.675153587959</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45953.675153587959</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45953.675153587959</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45953.675153587959</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45953.675153587959</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45953.675153587959</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45953.675153587959</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45953.675153587959</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45953.675153587959</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45953.675153587959</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45953.675153587959</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45953.675153587959</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45953.675153587959</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45953.675153587959</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45953.675153587959</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45953.675153587959</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45953.675153587959</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45953.675153587959</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45953.675153587959</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45953.675153587959</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45953.675153587959</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45953.675153587959</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45953.675153587959</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45953.675153587959</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45953.675153587959</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45953.675153587959</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45953.675153587959</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45953.675153587959</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45953.675153587959</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45953.675153587959</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45953.675153587959</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45953.675153587959</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45953.675153587959</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45953.675153587959</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45953.675153587959</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45953.675153587959</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45953.675153587959</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45953.675153587959</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45953.675153587959</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45953.675153587959</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45953.675153587959</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45953.675153587959</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45953.675153587959</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45953.675153587959</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45953.675153587959</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45953.675153587959</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45953.675153587959</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45953.675153587959</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45953.675153587959</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45953.675153587959</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45953.675153587959</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45953.675153587959</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45953.675153587959</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45953.675153587959</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45953.675153587959</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45953.675153587959</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45953.675153587959</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45953.675153587959</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45953.675153587959</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45953.675153587959</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45953.675153587959</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45953.675153587959</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45953.675153587959</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45953.675153587959</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45953.675153587959</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45953.675153587959</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45953.675153587959</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45953.675153587959</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45953.675153587959</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45953.675153587959</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45953.675153587959</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45953.675153587959</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45953.675153587959</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45953.675153587959</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45953.675153587959</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45953.675153587959</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45953.675153587959</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45953.675153587959</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45953.675153587959</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45953.675153587959</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45953.675153587959</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45953.675153587959</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45953.675153587959</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45953.675153587959</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45953.675153587959</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45953.675153587959</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45953.675153587959</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45953.675153587959</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45953.675153587959</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45953.675153587959</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45953.675153587959</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45953.675153587959</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45953.675153587959</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45953.675153587959</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45953.675153587959</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45953.675153587959</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45953.675153587959</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45953.675153587959</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45953.675153587959</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45953.675153587959</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45953.675153587959</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45953.675153587959</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45953.675153587959</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45953.675153587959</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45953.675153587959</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45953.675153587959</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45953.675153587959</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45953.675153587959</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45953.675153587959</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45953.675153587959</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45953.675153587959</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45953.675153587959</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45953.675153587959</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45953.675153587959</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45953.675153587959</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45953.675153587959</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45953.675153587959</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45953.675153587959</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45953.675153587959</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45953.675153587959</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45953.675153587959</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45953.675153587959</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45953.675153587959</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45953.675153587959</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45953.675153587959</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45953.675153587959</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45953.675153587959</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45953.675153587959</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45953.675153587959</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45953.675153587959</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45953.675153587959</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45953.675153587959</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45953.675153587959</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45953.675153587959</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45953.675153587959</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45953.675153587959</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45953.675153587959</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45953.675153587959</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45953.675153587959</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45953.675153587959</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45953.675153587959</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45953.675153587959</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45953.675153587959</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45953.675153587959</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45953.675153587959</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45953.675153587959</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45953.675153587959</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45953.675153587959</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45953.675153587959</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45953.675153587959</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45953.675153587959</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45953.675153587959</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45953.675153587959</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45953.675153587959</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45953.675153587959</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45953.675153587959</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45953.675153587959</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45953.675153587959</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45953.675153587959</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45953.675153587959</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45953.675153587959</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45953.675153587959</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45953.675153587959</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45953.675153587959</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45953.675153587959</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45953.675153587959</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45953.675153587959</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45953.675153587959</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45953.675153587959</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45953.675153587959</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45953.675153587959</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45953.675153587959</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45953.675153587959</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45953.675153587959</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45953.675153587959</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45953.675153587959</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45953.675153587959</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45953.675153587959</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45953.675153587959</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45953.675153587959</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45953.675153587959</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45953.675153587959</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45953.675153587959</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45953.675153587959</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45953.675153587959</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45953.675153587959</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45953.675153587959</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45953.675153587959</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45953.675153587959</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45953.675153587959</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45953.675153587959</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45953.675153587959</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45953.675153587959</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45953.675153587959</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45953.675153587959</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45953.675153587959</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45953.675153587959</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45953.675153587959</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45953.675153587959</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45953.675153587959</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45953.675153587959</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45953.675153587959</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45953.675153587959</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45953.675153587959</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45953.675153587959</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45953.675153587959</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45953.675153587959</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45953.675153587959</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45953.675153587959</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45953.675153587959</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45953.675153587959</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45953.675153587959</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45953.675153587959</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45953.675153587959</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45953.675153587959</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45953.675153587959</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45953.675153587959</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45953.675153587959</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45953.675153587959</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45953.675153587959</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45953.675153587959</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45953.675153587959</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45953.675153587959</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45953.675153587959</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45953.675153587959</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45953.675153587959</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45953.675153587959</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45953.675153587959</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45953.675153587959</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45953.675153587959</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45953.675153587959</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45953.675153587959</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45953.675153587959</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45953.675153587959</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45953.675153587959</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45953.675153587959</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45953.675153587959</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45953.675153587959</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45953.675153587959</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45953.675153587959</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45953.675153587959</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45953.675153587959</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45953.675153587959</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45953.675153587959</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45953.675153587959</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45953.675153587959</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45953.675153587959</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45953.675153587959</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45953.675153587959</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45953.675153587959</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45953.675153587959</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45953.675153587959</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45953.675153587959</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45953.675153587959</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45953.675153587959</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45953.675153587959</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45953.675153587959</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45953.675153587959</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45953.675153587959</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45953.675153587959</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45953.675153587959</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45953.675153587959</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45953.675153587959</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45953.675153587959</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45953.675153587959</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45953.675153587959</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45953.675153587959</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45953.675153587959</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45953.675153587959</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45953.675153587959</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45953.675153587959</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45953.675153587959</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45953.675153587959</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45953.675153587959</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1</v>
      </c>
      <c r="D2" s="105" t="s">
        <v>34704</v>
      </c>
      <c r="E2" s="108" t="s">
        <v>38998</v>
      </c>
      <c r="F2" s="109"/>
      <c r="G2" s="78">
        <f ca="1">IFERROR(NOW()-F2,"-")</f>
        <v>45953.675153587959</v>
      </c>
      <c r="H2" s="109">
        <v>45953.547835648147</v>
      </c>
      <c r="I2" s="105" t="str">
        <f>IFERROR(VLOOKUP(D2,DB!A:F,6,0),"")</f>
        <v>SCECO</v>
      </c>
      <c r="J2" s="104" t="str">
        <f>IFERROR(VLOOKUP(D2,DB!A:G,7,0),"")</f>
        <v>Dead</v>
      </c>
      <c r="K2" s="110" t="s">
        <v>39105</v>
      </c>
      <c r="L2" s="111" t="str">
        <f>IFERROR(VLOOKUP(D2,DB!A:I,9,0),"")</f>
        <v>Latis</v>
      </c>
    </row>
    <row r="3" spans="1:16383" ht="31.5" customHeight="1">
      <c r="A3" s="106"/>
      <c r="B3" s="105" t="str">
        <f>IFERROR(VLOOKUP(D3,DB!A:K,11,0),"")</f>
        <v/>
      </c>
      <c r="C3" s="107"/>
      <c r="D3" s="105"/>
      <c r="E3" s="108"/>
      <c r="F3" s="109"/>
      <c r="G3" s="78">
        <f ca="1">IFERROR(NOW()-F3,"-")</f>
        <v>45953.675153587959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45953.675153587959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45953.675153587959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45953.675153587959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45953.675153587959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45953.675153587959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45953.675153587959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45953.675153587959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45953.675153587959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45953.675153587959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45953.675153587959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45953.675153587959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45953.675153587959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45953.675153587959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45953.675153587959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45953.675153587959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45953.675153587959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45953.675153587959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45953.675153587959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45953.675153587959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45953.675153587959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45953.675153587959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45953.675153587959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45953.675153587959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45953.675153587959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45953.675153587959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45953.675153587959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45953.675153587959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45953.675153587959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45953.675153587959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45953.675153587959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45953.675153587959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45953.675153587959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45953.675153587959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45953.675153587959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45953.675153587959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45953.675153587959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45953.675153587959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45953.675153587959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45953.675153587959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45953.675153587959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45953.675153587959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45953.675153587959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45953.675153587959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45953.675153587959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45953.675153587959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45953.675153587959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45953.675153587959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45953.675153587959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45953.675153587959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45953.675153587959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45953.675153587959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45953.675153587959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45953.675153587959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45953.675153587959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45953.675153587959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45953.675153587959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45953.675153587959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45953.675153587959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45953.675153587959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45953.675153587959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45953.675153587959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45953.675153587959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45953.675153587959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45953.675153587959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45953.675153587959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45953.675153587959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45953.675153587959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45953.675153587959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45953.675153587959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45953.675153587959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45953.675153587959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45953.675153587959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45953.675153587959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45953.675153587959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45953.675153587959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45953.675153587959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45953.675153587959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45953.675153587959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45953.675153587959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45953.675153587959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45953.675153587959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45953.675153587959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45953.675153587959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45953.675153587959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45953.675153587959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45953.675153587959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45953.675153587959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45953.675153587959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45953.675153587959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45953.675153587959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45953.675153587959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45953.675153587959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45953.675153587959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45953.675153587959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45953.675153587959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45953.675153587959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45953.675153587959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45953.675153587959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45953.675153587959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45953.675153587959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45953.675153587959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45953.675153587959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45953.675153587959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45953.675153587959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45953.675153587959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45953.675153587959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45953.675153587959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45953.675153587959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45953.675153587959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45953.675153587959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45953.675153587959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45953.675153587959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45953.675153587959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45953.675153587959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45953.675153587959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45953.675153587959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45953.675153587959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45953.675153587959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45953.675153587959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45953.675153587959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45953.675153587959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45953.675153587959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45953.675153587959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45953.675153587959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45953.675153587959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45953.675153587959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45953.675153587959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45953.675153587959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45953.675153587959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45953.675153587959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45953.675153587959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45953.675153587959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45953.675153587959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45953.675153587959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45953.675153587959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45953.675153587959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45953.675153587959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45953.675153587959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45953.675153587959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45953.675153587959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45953.675153587959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45953.675153587959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45953.675153587959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45953.675153587959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45953.675153587959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45953.675153587959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45953.675153587959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45953.675153587959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45953.675153587959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45953.675153587959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45953.675153587959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45953.675153587959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45953.675153587959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45953.675153587959</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2025-10-23T13:14:14Z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