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20" documentId="13_ncr:1_{F6CB121F-512D-4AA6-A0C1-0FB36C537598}" xr6:coauthVersionLast="47" xr6:coauthVersionMax="47" xr10:uidLastSave="{57A37069-B991-441E-AEF7-C29B384169C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<sst xmlns="http://schemas.openxmlformats.org/spreadsheetml/2006/main" count="178608" uniqueCount="39088">
  <si>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</si>
  <si>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</si>
  <si>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</si>
  <si>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</si>
  <si>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</si>
  <si>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</si>
  <si>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</si>
  <si>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</si>
  <si>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</si>
  <si>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</si>
  <si>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</si>
  <si>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</si>
  <si>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</si>
  <si>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</si>
  <si>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</si>
  <si>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</si>
  <si>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</si>
  <si>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</si>
  <si>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</si>
  <si>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</si>
  <si>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</si>
  <si>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</si>
  <si>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</si>
  <si>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</si>
  <si>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</si>
  <si>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</si>
  <si>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</si>
  <si>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</si>
  <si>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</si>
  <si>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</si>
  <si>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</si>
  <si>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</si>
  <si>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</si>
  <si>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</si>
  <si>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</si>
  <si>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</si>
  <si>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</si>
  <si>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</si>
  <si>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</si>
  <si>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</si>
  <si>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</si>
  <si>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</si>
  <si>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</si>
  <si>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</si>
  <si>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</si>
  <si>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</si>
  <si>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</si>
  <si>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</si>
  <si>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</si>
  <si>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</si>
  <si>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</si>
  <si>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</si>
  <si>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</si>
  <si>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</si>
  <si>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</si>
  <si>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</si>
  <si>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</si>
  <si>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</si>
  <si>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</si>
  <si>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</si>
  <si>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</si>
  <si>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</si>
  <si>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</si>
  <si>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</si>
  <si>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</si>
  <si>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</si>
  <si>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</si>
  <si>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</si>
  <si>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</si>
  <si>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</si>
  <si>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</si>
  <si>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</si>
  <si>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</si>
  <si>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</si>
  <si>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</si>
  <si>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</si>
  <si>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</si>
  <si>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</si>
  <si>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</si>
  <si>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</si>
  <si>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</si>
  <si>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</si>
  <si>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</si>
  <si>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</si>
  <si>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</si>
  <si>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</si>
  <si>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</si>
  <si>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</si>
  <si>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</si>
  <si>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</si>
  <si>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</si>
  <si>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</si>
  <si>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</si>
  <si>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</si>
  <si>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</si>
  <si>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</si>
  <si>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</si>
  <si>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</si>
  <si>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</si>
  <si>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</si>
  <si>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</si>
  <si>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</si>
  <si>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</si>
  <si>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</si>
  <si>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</si>
  <si>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</si>
  <si>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</si>
  <si>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</si>
  <si>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</si>
  <si>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</si>
  <si>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</si>
  <si>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</si>
  <si>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</si>
  <si>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</si>
  <si>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</si>
  <si>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</si>
  <si>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</si>
  <si>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</si>
  <si>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</si>
  <si>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</si>
  <si>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</si>
  <si>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</si>
  <si>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</si>
  <si>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</si>
  <si>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</si>
  <si>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</si>
  <si>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</si>
  <si>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</si>
  <si>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</si>
  <si>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</si>
  <si>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</si>
  <si>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</si>
  <si>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</si>
  <si>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</si>
  <si>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</si>
  <si>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</si>
  <si>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</si>
  <si>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</si>
  <si>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</si>
  <si>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</si>
  <si>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</si>
  <si>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</si>
  <si>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</si>
  <si>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</si>
  <si>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</si>
  <si>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</si>
  <si>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</si>
  <si>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</si>
  <si>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</si>
  <si>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</si>
  <si>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</si>
  <si>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</si>
  <si>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</si>
  <si>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</si>
  <si>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</si>
  <si>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</si>
  <si>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</si>
  <si>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</si>
  <si>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</si>
  <si>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</si>
  <si>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</si>
  <si>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</si>
  <si>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</si>
  <si>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</si>
  <si>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</si>
  <si>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</si>
  <si>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</si>
  <si>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</si>
  <si>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</si>
  <si>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</si>
  <si>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</si>
  <si>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</si>
  <si>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</si>
  <si>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</si>
  <si>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</si>
  <si>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</si>
  <si>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</si>
  <si>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</si>
  <si>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</si>
  <si>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</si>
  <si>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</si>
  <si>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</si>
  <si>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</si>
  <si>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</si>
  <si>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</si>
  <si>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</si>
  <si>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</si>
  <si>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</si>
  <si>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</si>
  <si>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</si>
  <si>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</si>
  <si>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</si>
  <si>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</si>
  <si>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</si>
  <si>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</si>
  <si>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</si>
  <si>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</si>
  <si>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</si>
  <si>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</si>
  <si>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</si>
  <si>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</si>
  <si>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</si>
  <si>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</si>
  <si>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</si>
  <si>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</si>
  <si>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</si>
  <si>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</si>
  <si>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</si>
  <si>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</si>
  <si>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</si>
  <si>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</si>
  <si>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</si>
  <si>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</si>
  <si>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</si>
  <si>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</si>
  <si>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</si>
  <si>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</si>
  <si>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</si>
  <si>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</si>
  <si>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</si>
  <si>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</si>
  <si>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</si>
  <si>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</si>
  <si>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</si>
  <si>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</si>
  <si>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</si>
  <si>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</si>
  <si>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</si>
  <si>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</si>
  <si>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</si>
  <si>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</si>
  <si>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</si>
  <si>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</si>
  <si>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</si>
  <si>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</si>
  <si>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</si>
  <si>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</si>
  <si>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</si>
  <si>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</si>
  <si>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</si>
  <si>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</si>
  <si>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</si>
  <si>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</si>
  <si>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</si>
  <si>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</si>
  <si>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</si>
  <si>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</si>
  <si>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</si>
  <si>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</si>
  <si>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</si>
  <si>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</si>
  <si>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</si>
  <si>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</si>
  <si>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</si>
  <si>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</si>
  <si>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</si>
  <si>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</si>
  <si>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</si>
  <si>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</si>
  <si>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</si>
  <si>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</si>
  <si>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</si>
  <si>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</si>
  <si>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</si>
  <si>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</si>
  <si>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</si>
  <si>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</si>
  <si>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</si>
  <si>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</si>
  <si>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</si>
  <si>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</si>
  <si>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</si>
  <si>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</si>
  <si>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</si>
  <si>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</si>
  <si>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</si>
  <si>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</si>
  <si>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</si>
  <si>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</si>
  <si>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</si>
  <si>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</si>
  <si>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</si>
  <si>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</si>
  <si>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</si>
  <si>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</si>
  <si>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</si>
  <si>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</si>
  <si>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</si>
  <si>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</si>
  <si>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</si>
  <si>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</si>
  <si>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</si>
  <si>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</si>
  <si>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</si>
  <si>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</si>
  <si>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</si>
  <si>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</si>
  <si>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</si>
  <si>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</si>
  <si>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</si>
  <si>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</si>
  <si>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</si>
  <si>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</si>
  <si>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</si>
  <si>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</si>
  <si>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</si>
  <si>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</si>
  <si>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</si>
  <si>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</si>
  <si>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</si>
  <si>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</si>
  <si>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</si>
  <si>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</si>
  <si>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</si>
  <si>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</si>
  <si>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</si>
  <si>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</si>
  <si>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</si>
  <si>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</si>
  <si>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</si>
  <si>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</si>
  <si>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</si>
  <si>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</si>
  <si>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</si>
  <si>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</si>
  <si>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</si>
  <si>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</si>
  <si>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</si>
  <si>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</si>
  <si>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</si>
  <si>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</si>
  <si>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</si>
  <si>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</si>
  <si>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</si>
  <si>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</si>
  <si>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</si>
  <si>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</si>
  <si>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</si>
  <si>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</si>
  <si>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</si>
  <si>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</si>
  <si>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</si>
  <si>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</si>
  <si>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</si>
  <si>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</si>
  <si>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</si>
  <si>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</si>
  <si>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</si>
  <si>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</si>
  <si>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</si>
  <si>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</si>
  <si>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</si>
  <si>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</si>
  <si>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</si>
  <si>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</si>
  <si>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</si>
  <si>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</si>
  <si>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</si>
  <si>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</si>
  <si>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</si>
  <si>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</si>
  <si>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</si>
  <si>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</si>
  <si>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</si>
  <si>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</si>
  <si>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</si>
  <si>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</si>
  <si>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</si>
  <si>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</si>
  <si>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</si>
  <si>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</si>
  <si>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</si>
  <si>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</si>
  <si>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</si>
  <si>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</si>
  <si>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</si>
  <si>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</si>
  <si>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</si>
  <si>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</si>
  <si>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</si>
  <si>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</si>
  <si>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</si>
  <si>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</si>
  <si>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</si>
  <si>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</si>
  <si>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</si>
  <si>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</si>
  <si>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</si>
  <si>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</si>
  <si>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</si>
  <si>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</si>
  <si>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</si>
  <si>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</si>
  <si>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</si>
  <si>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</si>
  <si>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</si>
  <si>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</si>
  <si>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</si>
  <si>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</si>
  <si>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</si>
  <si>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</si>
  <si>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</si>
  <si>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</si>
  <si>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</si>
  <si>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</si>
  <si>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</si>
  <si>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</si>
  <si>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</si>
  <si>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</si>
  <si>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</si>
  <si>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</si>
  <si>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</si>
  <si>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</si>
  <si>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</si>
  <si>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</si>
  <si>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</si>
  <si>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</si>
  <si>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</si>
  <si>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</si>
  <si>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</si>
  <si>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</si>
  <si>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</si>
  <si>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</si>
  <si>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</si>
  <si>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</si>
  <si>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</si>
  <si>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</si>
  <si>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</si>
  <si>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</si>
  <si>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</si>
  <si>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</si>
  <si>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</si>
  <si>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</si>
  <si>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</si>
  <si>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</si>
  <si>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</si>
  <si>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</si>
  <si>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</si>
  <si>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</si>
  <si>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</si>
  <si>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</si>
  <si>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</si>
  <si>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</si>
  <si>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</si>
  <si>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</si>
  <si>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</si>
  <si>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</si>
  <si>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</si>
  <si>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</si>
  <si>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</si>
  <si>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</si>
  <si>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</si>
  <si>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</si>
  <si>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</si>
  <si>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</si>
  <si>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</si>
  <si>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</si>
  <si>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</si>
  <si>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</si>
  <si>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</si>
  <si>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</si>
  <si>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</si>
  <si>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</si>
  <si>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</si>
  <si>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</si>
  <si>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</si>
  <si>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</si>
  <si>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</si>
  <si>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</si>
  <si>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</si>
  <si>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</si>
  <si>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</si>
  <si>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</si>
  <si>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</si>
  <si>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</si>
  <si>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</si>
  <si>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</si>
  <si>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</si>
  <si>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</si>
  <si>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</si>
  <si>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</si>
  <si>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</si>
  <si>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</si>
  <si>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</si>
  <si>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</si>
  <si>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</si>
  <si>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</si>
  <si>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</si>
  <si>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</si>
  <si>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</si>
  <si>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</si>
  <si>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</si>
  <si>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</si>
  <si>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</si>
  <si>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</si>
  <si>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</si>
  <si>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</si>
  <si>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</si>
  <si>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</si>
  <si>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</si>
  <si>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</si>
  <si>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</si>
  <si>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</si>
  <si>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</si>
  <si>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</si>
  <si>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</si>
  <si>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</si>
  <si>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</si>
  <si>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</si>
  <si>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</si>
  <si>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</si>
  <si>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</si>
  <si>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</si>
  <si>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</si>
  <si>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</si>
  <si>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</si>
  <si>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</si>
  <si>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</si>
  <si>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</si>
  <si>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</si>
  <si>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</si>
  <si>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</si>
  <si>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</si>
  <si>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</si>
  <si>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</si>
  <si>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</si>
  <si>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</si>
  <si>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</si>
  <si>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</si>
  <si>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</si>
  <si>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</si>
  <si>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</si>
  <si>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</si>
  <si>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</si>
  <si>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</si>
  <si>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</si>
  <si>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</si>
  <si>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</si>
  <si>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</si>
  <si>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</si>
  <si>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</si>
  <si>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</si>
  <si>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</si>
  <si>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</si>
  <si>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</si>
  <si>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</si>
  <si>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</si>
  <si>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</si>
  <si>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</si>
  <si>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</si>
  <si>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</si>
  <si>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</si>
  <si>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</si>
  <si>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</si>
  <si>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</si>
  <si>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</si>
  <si>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</si>
  <si>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</si>
  <si>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</si>
  <si>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</si>
  <si>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</si>
  <si>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</si>
  <si>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</si>
  <si>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</si>
  <si>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</si>
  <si>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</si>
  <si>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</si>
  <si>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</si>
  <si>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</si>
  <si>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</si>
  <si>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</si>
  <si>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</si>
  <si>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</si>
  <si>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</si>
  <si>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</si>
  <si>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</si>
  <si>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</si>
  <si>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</si>
  <si>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</si>
  <si>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</si>
  <si>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</si>
  <si>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</si>
  <si>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</si>
  <si>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</si>
  <si>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</si>
  <si>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</si>
  <si>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</si>
  <si>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</si>
  <si>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</si>
  <si>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</si>
  <si>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</si>
  <si>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</si>
  <si>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</si>
  <si>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</si>
  <si>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</si>
  <si>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</si>
  <si>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</si>
  <si>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</si>
  <si>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</si>
  <si>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</si>
  <si>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</si>
  <si>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</si>
  <si>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</si>
  <si>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</si>
  <si>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</si>
  <si>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</si>
  <si>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</si>
  <si>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</si>
  <si>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</si>
  <si>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</si>
  <si>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</si>
  <si>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</si>
  <si>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</si>
  <si>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</si>
  <si>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</si>
  <si>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</si>
  <si>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</si>
  <si>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</si>
  <si>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</si>
  <si>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</si>
  <si>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</si>
  <si>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</si>
  <si>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</si>
  <si>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</si>
  <si>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</si>
  <si>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</si>
  <si>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</si>
  <si>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</si>
  <si>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</si>
  <si>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</si>
  <si>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</si>
  <si>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</si>
  <si>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</si>
  <si>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</si>
  <si>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</si>
  <si>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</si>
  <si>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</si>
  <si>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</si>
  <si>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</si>
  <si>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</si>
  <si>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</si>
  <si>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</si>
  <si>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</si>
  <si>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</si>
  <si>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</si>
  <si>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</si>
  <si>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</si>
  <si>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</si>
  <si>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</si>
  <si>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</si>
  <si>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</si>
  <si>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</si>
  <si>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</si>
  <si>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</si>
  <si>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</si>
  <si>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</si>
  <si>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</si>
  <si>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</si>
  <si>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</si>
  <si>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</si>
  <si>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</si>
  <si>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</si>
  <si>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</si>
  <si>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</si>
  <si>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</si>
  <si>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</si>
  <si>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</si>
  <si>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</si>
  <si>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</si>
  <si>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</si>
  <si>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</si>
  <si>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</si>
  <si>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</si>
  <si>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</si>
  <si>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</si>
  <si>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</si>
  <si>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</si>
  <si>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</si>
  <si>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</si>
  <si>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</si>
  <si>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</si>
  <si>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</si>
  <si>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</si>
  <si>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</si>
  <si>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</si>
  <si>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</si>
  <si>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</si>
  <si>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</si>
  <si>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</si>
  <si>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</si>
  <si>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</si>
  <si>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</si>
  <si>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</si>
  <si>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</si>
  <si>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</si>
  <si>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</si>
  <si>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</si>
  <si>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</si>
  <si>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</si>
  <si>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</si>
  <si>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</si>
  <si>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</si>
  <si>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</si>
  <si>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</si>
  <si>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</si>
  <si>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</si>
  <si>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</si>
  <si>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</si>
  <si>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</si>
  <si>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</si>
  <si>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</si>
  <si>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</si>
  <si>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</si>
  <si>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</si>
  <si>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</si>
  <si>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</si>
  <si>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</si>
  <si>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</si>
  <si>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</si>
  <si>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</si>
  <si>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</si>
  <si>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</si>
  <si>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</si>
  <si>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</si>
  <si>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</si>
  <si>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</si>
  <si>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</si>
  <si>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</si>
  <si>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</si>
  <si>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</si>
  <si>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</si>
  <si>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</si>
  <si>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</si>
  <si>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</si>
  <si>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</si>
  <si>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</si>
  <si>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</si>
  <si>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</si>
  <si>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</si>
  <si>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</si>
  <si>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</si>
  <si>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</si>
  <si>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</si>
  <si>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</si>
  <si>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</si>
  <si>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</si>
  <si>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</si>
  <si>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</si>
  <si>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</si>
  <si>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</si>
  <si>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</si>
  <si>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</si>
  <si>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</si>
  <si>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</si>
  <si>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</si>
  <si>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</si>
  <si>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</si>
  <si>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</si>
  <si>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</si>
  <si>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</si>
  <si>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</si>
  <si>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</si>
  <si>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</si>
  <si>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</si>
  <si>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</si>
  <si>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</si>
  <si>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</si>
  <si>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</si>
  <si>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</si>
  <si>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</si>
  <si>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</si>
  <si>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</si>
  <si>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</si>
  <si>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</si>
  <si>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</si>
  <si>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</si>
  <si>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</si>
  <si>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</si>
  <si>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</si>
  <si>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</si>
  <si>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</si>
  <si>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</si>
  <si>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</si>
  <si>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</si>
  <si>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</si>
  <si>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</si>
  <si>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</si>
  <si>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</si>
  <si>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</si>
  <si>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</si>
  <si>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</si>
  <si>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</si>
  <si>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</si>
  <si>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</si>
  <si>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</si>
  <si>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</si>
  <si>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</si>
  <si>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</si>
  <si>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</si>
  <si>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</si>
  <si>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</si>
  <si>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</si>
  <si>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</si>
  <si>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</si>
  <si>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</si>
  <si>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</si>
  <si>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</si>
  <si>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</si>
  <si>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</si>
  <si>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</si>
  <si>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</si>
  <si>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</si>
  <si>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</si>
  <si>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</si>
  <si>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</si>
  <si>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</si>
  <si>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</si>
  <si>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</si>
  <si>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</si>
  <si>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</si>
  <si>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</si>
  <si>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</si>
  <si>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</si>
  <si>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</si>
  <si>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</si>
  <si>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</si>
  <si>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</si>
  <si>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</si>
  <si>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</si>
  <si>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</si>
  <si>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</si>
  <si>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</si>
  <si>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</si>
  <si>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</si>
  <si>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</si>
  <si>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</si>
  <si>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</si>
  <si>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</si>
  <si>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</si>
  <si>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</si>
  <si>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</si>
  <si>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</si>
  <si>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</si>
  <si>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</si>
  <si>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</si>
  <si>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</si>
  <si>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</si>
  <si>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</si>
  <si>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</si>
  <si>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</si>
  <si>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</si>
  <si>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</si>
  <si>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</si>
  <si>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</si>
  <si>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</si>
  <si>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</si>
  <si>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</si>
  <si>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</si>
  <si>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</si>
  <si>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</si>
  <si>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</si>
  <si>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</si>
  <si>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</si>
  <si>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</si>
  <si>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</si>
  <si>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</si>
  <si>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</si>
  <si>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</si>
  <si>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</si>
  <si>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</si>
  <si>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</si>
  <si>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</si>
  <si>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</si>
  <si>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</si>
  <si>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</si>
  <si>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</si>
  <si>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</si>
  <si>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</si>
  <si>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</si>
  <si>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</si>
  <si>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</si>
  <si>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</si>
  <si>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</si>
  <si>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</si>
  <si>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</si>
  <si>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</si>
  <si>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</si>
  <si>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</si>
  <si>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</si>
  <si>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</si>
  <si>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</si>
  <si>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</si>
  <si>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</si>
  <si>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</si>
  <si>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</si>
  <si>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</si>
  <si>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</si>
  <si>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</si>
  <si>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</si>
  <si>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</si>
  <si>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</si>
  <si>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</si>
  <si>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</si>
  <si>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</si>
  <si>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</si>
  <si>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</si>
  <si>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</si>
  <si>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</si>
  <si>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</si>
  <si>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</si>
  <si>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</si>
  <si>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</si>
  <si>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</si>
  <si>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</si>
  <si>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</si>
  <si>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</si>
  <si>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</si>
  <si>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</si>
  <si>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</si>
  <si>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</si>
  <si>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</si>
  <si>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</si>
  <si>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</si>
  <si>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</si>
  <si>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</si>
  <si>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</si>
  <si>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</si>
  <si>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</si>
  <si>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</si>
  <si>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</si>
  <si>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</si>
  <si>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</si>
  <si>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</si>
  <si>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</si>
  <si>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</si>
  <si>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</si>
  <si>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</si>
  <si>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</si>
  <si>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</si>
  <si>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</si>
  <si>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</si>
  <si>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</si>
  <si>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</si>
  <si>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</si>
  <si>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</si>
  <si>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</si>
  <si>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</si>
  <si>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</si>
  <si>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</si>
  <si>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</si>
  <si>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</si>
  <si>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</si>
  <si>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</si>
  <si>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</si>
  <si>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</si>
  <si>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</si>
  <si>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</si>
  <si>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</si>
  <si>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</si>
  <si>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</si>
  <si>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</si>
  <si>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</si>
  <si>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</si>
  <si>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</si>
  <si>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</si>
  <si>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</si>
  <si>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</si>
  <si>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</si>
  <si>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</si>
  <si>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</si>
  <si>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</si>
  <si>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</si>
  <si>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</si>
  <si>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</si>
  <si>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</si>
  <si>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</si>
  <si>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</si>
  <si>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</si>
  <si>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</si>
  <si>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</si>
  <si>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</si>
  <si>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</si>
  <si>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</si>
  <si>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</si>
  <si>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</si>
  <si>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</si>
  <si>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</si>
  <si>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</si>
  <si>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</si>
  <si>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</si>
  <si>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</si>
  <si>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</si>
  <si>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</si>
  <si>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</si>
  <si>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</si>
  <si>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</si>
  <si>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</si>
  <si>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</si>
  <si>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</si>
  <si>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</si>
  <si>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</si>
  <si>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</si>
  <si>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</si>
  <si>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</si>
  <si>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</si>
  <si>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</si>
  <si>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</si>
  <si>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</si>
  <si>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</si>
  <si>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</si>
  <si>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</si>
  <si>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</si>
  <si>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</si>
  <si>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</si>
  <si>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</si>
  <si>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</si>
  <si>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</si>
  <si>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</si>
  <si>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</si>
  <si>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</si>
  <si>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</si>
  <si>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</si>
  <si>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</si>
  <si>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</si>
  <si>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</si>
  <si>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</si>
  <si>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</si>
  <si>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</si>
  <si>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</si>
  <si>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</si>
  <si>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</si>
  <si>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</si>
  <si>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</si>
  <si>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</si>
  <si>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</si>
  <si>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</si>
  <si>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</si>
  <si>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</si>
  <si>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</si>
  <si>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</si>
  <si>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</si>
  <si>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</si>
  <si>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</si>
  <si>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</si>
  <si>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</si>
  <si>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</si>
  <si>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</si>
  <si>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</si>
  <si>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</si>
  <si>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</si>
  <si>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</si>
  <si>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</si>
  <si>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</si>
  <si>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</si>
  <si>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</si>
  <si>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</si>
  <si>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</si>
  <si>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</si>
  <si>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</si>
  <si>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</si>
  <si>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</si>
  <si>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</si>
  <si>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</si>
  <si>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</si>
  <si>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</si>
  <si>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</si>
  <si>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</si>
  <si>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</si>
  <si>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</si>
  <si>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</si>
  <si>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</si>
  <si>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</si>
  <si>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</si>
  <si>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</si>
  <si>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</si>
  <si>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</si>
  <si>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</si>
  <si>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</si>
  <si>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</si>
  <si>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</si>
  <si>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</si>
  <si>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</si>
  <si>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</si>
  <si>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</si>
  <si>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</si>
  <si>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</si>
  <si>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</si>
  <si>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</si>
  <si>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</si>
  <si>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</si>
  <si>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</si>
  <si>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</si>
  <si>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</si>
  <si>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</si>
  <si>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</si>
  <si>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</si>
  <si>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</si>
  <si>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</si>
  <si>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</si>
  <si>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</si>
  <si>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</si>
  <si>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</si>
  <si>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</si>
  <si>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</si>
  <si>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</si>
  <si>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</si>
  <si>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</si>
  <si>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</si>
  <si>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</si>
  <si>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</si>
  <si>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</si>
  <si>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</si>
  <si>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</si>
  <si>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</si>
  <si>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</si>
  <si>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</si>
  <si>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</si>
  <si>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</si>
  <si>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</si>
  <si>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</si>
  <si>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</si>
  <si>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</si>
  <si>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</si>
  <si>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</si>
  <si>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</si>
  <si>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</si>
  <si>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</si>
  <si>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</si>
  <si>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</si>
  <si>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</si>
  <si>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</si>
  <si>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</si>
  <si>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</si>
  <si>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</si>
  <si>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</si>
  <si>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</si>
  <si>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</si>
  <si>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</si>
  <si>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</si>
  <si>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</si>
  <si>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</si>
  <si>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</si>
  <si>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</si>
  <si>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</si>
  <si>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</si>
  <si>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</si>
  <si>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</si>
  <si>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</si>
  <si>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</si>
  <si>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</si>
  <si>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</si>
  <si>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</si>
  <si>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</si>
  <si>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</si>
  <si>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</si>
  <si>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</si>
  <si>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</si>
  <si>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</si>
  <si>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</si>
  <si>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</si>
  <si>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</si>
  <si>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</si>
  <si>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</si>
  <si>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</si>
  <si>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</si>
  <si>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</si>
  <si>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</si>
  <si>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</si>
  <si>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</si>
  <si>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</si>
  <si>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</si>
  <si>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</si>
  <si>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</si>
  <si>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</si>
  <si>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</si>
  <si>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</si>
  <si>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</si>
  <si>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</si>
  <si>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</si>
  <si>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</si>
  <si>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</si>
  <si>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</si>
  <si>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</si>
  <si>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</si>
  <si>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</si>
  <si>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</si>
  <si>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</si>
  <si>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</si>
  <si>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</si>
  <si>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</si>
  <si>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</si>
  <si>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</si>
  <si>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</si>
  <si>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</si>
  <si>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</si>
  <si>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</si>
  <si>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</si>
  <si>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</si>
  <si>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</si>
  <si>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</si>
  <si>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</si>
  <si>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</si>
  <si>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</si>
  <si>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</si>
  <si>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</si>
  <si>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</si>
  <si>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</si>
  <si>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</si>
  <si>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</si>
  <si>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</si>
  <si>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</si>
  <si>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</si>
  <si>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</si>
  <si>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</si>
  <si>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</si>
  <si>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</si>
  <si>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</si>
  <si>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</si>
  <si>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</si>
  <si>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</si>
  <si>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</si>
  <si>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</si>
  <si>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</si>
  <si>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</si>
  <si>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</si>
  <si>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</si>
  <si>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</si>
  <si>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</si>
  <si>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</si>
  <si>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</si>
  <si>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</si>
  <si>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</si>
  <si>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</si>
  <si>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</si>
  <si>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</si>
  <si>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</si>
  <si>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</si>
  <si>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</si>
  <si>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</si>
  <si>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</si>
  <si>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</si>
  <si>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</si>
  <si>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</si>
  <si>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</si>
  <si>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</si>
  <si>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</si>
  <si>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</si>
  <si>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</si>
  <si>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</si>
  <si>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</si>
  <si>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</si>
  <si>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</si>
  <si>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</si>
  <si>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</si>
  <si>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</si>
  <si>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</si>
  <si>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</si>
  <si>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</si>
  <si>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</si>
  <si>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</si>
  <si>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</si>
  <si>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</si>
  <si>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</si>
  <si>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</si>
  <si>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</si>
  <si>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</si>
  <si>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</si>
  <si>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</si>
  <si>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</si>
  <si>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</si>
  <si>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</si>
  <si>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</si>
  <si>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</si>
  <si>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</si>
  <si>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</si>
  <si>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</si>
  <si>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</si>
  <si>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</si>
  <si>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</si>
  <si>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</si>
  <si>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</si>
  <si>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</si>
  <si>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</si>
  <si>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</si>
  <si>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</si>
  <si>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</si>
  <si>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</si>
  <si>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</si>
  <si>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</si>
  <si>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</si>
  <si>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</si>
  <si>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</si>
  <si>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</si>
  <si>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</si>
  <si>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</si>
  <si>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</si>
  <si>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</si>
  <si>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</si>
  <si>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</si>
  <si>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</si>
  <si>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</si>
  <si>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</si>
  <si>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</si>
  <si>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</si>
  <si>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</si>
  <si>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</si>
  <si>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</si>
  <si>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</si>
  <si>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</si>
  <si>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</si>
  <si>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</si>
  <si>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</si>
  <si>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</si>
  <si>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</si>
  <si>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</si>
  <si>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</si>
  <si>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</si>
  <si>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</si>
  <si>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</si>
  <si>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</si>
  <si>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</si>
  <si>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</si>
  <si>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</si>
  <si>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</si>
  <si>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</si>
  <si>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</si>
  <si>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</si>
  <si>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</si>
  <si>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</si>
  <si>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</si>
  <si>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</si>
  <si>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</si>
  <si>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</si>
  <si>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</si>
  <si>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</si>
  <si>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</si>
  <si>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</si>
  <si>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</si>
  <si>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</si>
  <si>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</si>
  <si>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</si>
  <si>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</si>
  <si>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</si>
  <si>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</si>
  <si>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</si>
  <si>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</si>
  <si>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</si>
  <si>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</si>
  <si>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</si>
  <si>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</si>
  <si>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</si>
  <si>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</si>
  <si>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</si>
  <si>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</si>
  <si>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</si>
  <si>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</si>
  <si>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</si>
  <si>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</si>
  <si>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</si>
  <si>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</si>
  <si>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</si>
  <si>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</si>
  <si>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</si>
  <si>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</si>
  <si>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</si>
  <si>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</si>
  <si>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</si>
  <si>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</si>
  <si>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</si>
  <si>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</si>
  <si>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</si>
  <si>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</si>
  <si>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</si>
  <si>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</si>
  <si>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</si>
  <si>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</si>
  <si>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</si>
  <si>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</si>
  <si>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</si>
  <si>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</si>
  <si>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</si>
  <si>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</si>
  <si>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</si>
  <si>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</si>
  <si>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</si>
  <si>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</si>
  <si>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</si>
  <si>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</si>
  <si>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</si>
  <si>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</si>
  <si>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</si>
  <si>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</si>
  <si>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</si>
  <si>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</si>
  <si>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</si>
  <si>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</si>
  <si>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</si>
  <si>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</si>
  <si>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</si>
  <si>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</si>
  <si>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</si>
  <si>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</si>
  <si>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</si>
  <si>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</si>
  <si>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</si>
  <si>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</si>
  <si>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</si>
  <si>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</si>
  <si>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</si>
  <si>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</si>
  <si>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</si>
  <si>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</si>
  <si>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</si>
  <si>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</si>
  <si>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</si>
  <si>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</si>
  <si>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</si>
  <si>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</si>
  <si>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</si>
  <si>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</si>
  <si>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</si>
  <si>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</si>
  <si>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</si>
  <si>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</si>
  <si>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</si>
  <si>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</si>
  <si>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</si>
  <si>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</si>
  <si>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</si>
  <si>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</si>
  <si>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</si>
  <si>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</si>
  <si>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</si>
  <si>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</si>
  <si>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</si>
  <si>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</si>
  <si>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</si>
  <si>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</si>
  <si>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</si>
  <si>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</si>
  <si>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</si>
  <si>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</si>
  <si>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</si>
  <si>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</si>
  <si>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</si>
  <si>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</si>
  <si>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</si>
  <si>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</si>
  <si>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</si>
  <si>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</si>
  <si>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</si>
  <si>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</si>
  <si>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</si>
  <si>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</si>
  <si>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</si>
  <si>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</si>
  <si>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</si>
  <si>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</si>
  <si>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</si>
  <si>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</si>
  <si>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</si>
  <si>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</si>
  <si>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</si>
  <si>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</si>
  <si>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</si>
  <si>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</si>
  <si>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</si>
  <si>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</si>
  <si>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</si>
  <si>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</si>
  <si>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</si>
  <si>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</si>
  <si>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</si>
  <si>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</si>
  <si>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</si>
  <si>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</si>
  <si>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</si>
  <si>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</si>
  <si>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</si>
  <si>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</si>
  <si>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</si>
  <si>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</si>
  <si>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</si>
  <si>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</si>
  <si>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</si>
  <si>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</si>
  <si>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</si>
  <si>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</si>
  <si>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</si>
  <si>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</si>
  <si>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</si>
  <si>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</si>
  <si>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</si>
  <si>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</si>
  <si>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</si>
  <si>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</si>
  <si>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</si>
  <si>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</si>
  <si>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</si>
  <si>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</si>
  <si>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</si>
  <si>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</si>
  <si>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</si>
  <si>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</si>
  <si>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</si>
  <si>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</si>
  <si>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</si>
  <si>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</si>
  <si>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</si>
  <si>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</si>
  <si>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</si>
  <si>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</si>
  <si>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</si>
  <si>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</si>
  <si>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</si>
  <si>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</si>
  <si>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</si>
  <si>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</si>
  <si>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</si>
  <si>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</si>
  <si>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</si>
  <si>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</si>
  <si>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</si>
  <si>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</si>
  <si>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</si>
  <si>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</si>
  <si>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</si>
  <si>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</si>
  <si>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</si>
  <si>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</si>
  <si>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</si>
  <si>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</si>
  <si>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</si>
  <si>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</si>
  <si>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</si>
  <si>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</si>
  <si>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</si>
  <si>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</si>
  <si>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</si>
  <si>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</si>
  <si>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</si>
  <si>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</si>
  <si>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</si>
  <si>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</si>
  <si>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</si>
  <si>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</si>
  <si>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</si>
  <si>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</si>
  <si>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</si>
  <si>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</si>
  <si>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</si>
  <si>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</si>
  <si>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</si>
  <si>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</si>
  <si>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</si>
  <si>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</si>
  <si>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</si>
  <si>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</si>
  <si>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</si>
  <si>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</si>
  <si>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</si>
  <si>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</si>
  <si>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</si>
  <si>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</si>
  <si>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</si>
  <si>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</si>
  <si>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</si>
  <si>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</si>
  <si>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</si>
  <si>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</si>
  <si>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</si>
  <si>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</si>
  <si>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</si>
  <si>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</si>
  <si>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</si>
  <si>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</si>
  <si>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</si>
  <si>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</si>
  <si>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</si>
  <si>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</si>
  <si>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</si>
  <si>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</si>
  <si>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</si>
  <si>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</si>
  <si>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</si>
  <si>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</si>
  <si>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</si>
  <si>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</si>
  <si>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</si>
  <si>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</si>
  <si>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</si>
  <si>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</si>
  <si>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</si>
  <si>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</si>
  <si>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</si>
  <si>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</si>
  <si>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</si>
  <si>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</si>
  <si>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</si>
  <si>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</si>
  <si>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</si>
  <si>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</si>
  <si>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</si>
  <si>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</si>
  <si>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</si>
  <si>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</si>
  <si>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</si>
  <si>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</si>
  <si>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</si>
  <si>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</si>
  <si>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</si>
  <si>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</si>
  <si>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</si>
  <si>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</si>
  <si>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</si>
  <si>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</si>
  <si>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</si>
  <si>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</si>
  <si>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</si>
  <si>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</si>
  <si>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</si>
  <si>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</si>
  <si>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</si>
  <si>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</si>
  <si>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</si>
  <si>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</si>
  <si>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</si>
  <si>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</si>
  <si>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</si>
  <si>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</si>
  <si>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</si>
  <si>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</si>
  <si>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</si>
  <si>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</si>
  <si>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</si>
  <si>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</si>
  <si>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</si>
  <si>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</si>
  <si>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</si>
  <si>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</si>
  <si>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</si>
  <si>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</si>
  <si>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</si>
  <si>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</si>
  <si>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</si>
  <si>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</si>
  <si>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</si>
  <si>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</si>
  <si>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</si>
  <si>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</si>
  <si>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</si>
  <si>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</si>
  <si>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</si>
  <si>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</si>
  <si>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</si>
  <si>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</si>
  <si>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</si>
  <si>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</si>
  <si>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</si>
  <si>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</si>
  <si>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</si>
  <si>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</si>
  <si>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</si>
  <si>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</si>
  <si>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</si>
  <si>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</si>
  <si>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</si>
  <si>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</si>
  <si>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</si>
  <si>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</si>
  <si>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</si>
  <si>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</si>
  <si>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</si>
  <si>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</si>
  <si>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</si>
  <si>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</si>
  <si>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</si>
  <si>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</si>
  <si>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</si>
  <si>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</si>
  <si>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</si>
  <si>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</si>
  <si>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</si>
  <si>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</si>
  <si>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</si>
  <si>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</si>
  <si>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</si>
  <si>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</si>
  <si>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</si>
  <si>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</si>
  <si>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</si>
  <si>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</si>
  <si>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</si>
  <si>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</si>
  <si>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</si>
  <si>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</si>
  <si>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</si>
  <si>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</si>
  <si>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</si>
  <si>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</si>
  <si>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</si>
  <si>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</si>
  <si>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</si>
  <si>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</si>
  <si>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</si>
  <si>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</si>
  <si>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</si>
  <si>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</si>
  <si>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</si>
  <si>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</si>
  <si>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</si>
  <si>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</si>
  <si>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</si>
  <si>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</si>
  <si>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</si>
  <si>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</si>
  <si>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</si>
  <si>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</si>
  <si>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</si>
  <si>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</si>
  <si>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</si>
  <si>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</si>
  <si>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</si>
  <si>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</si>
  <si>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</si>
  <si>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</si>
  <si>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</si>
  <si>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</si>
  <si>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</si>
  <si>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</si>
  <si>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</si>
  <si>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</si>
  <si>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</si>
  <si>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</si>
  <si>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</si>
  <si>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</si>
  <si>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</si>
  <si>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</si>
  <si>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</si>
  <si>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</si>
  <si>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</si>
  <si>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</si>
  <si>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</si>
  <si>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</si>
  <si>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</si>
  <si>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</si>
  <si>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</si>
  <si>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</si>
  <si>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</si>
  <si>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</si>
  <si>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</si>
  <si>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</si>
  <si>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</si>
  <si>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</si>
  <si>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</si>
  <si>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</si>
  <si>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</si>
  <si>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</si>
  <si>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</si>
  <si>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</si>
  <si>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</si>
  <si>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</si>
  <si>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</si>
  <si>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</si>
  <si>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</si>
  <si>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</si>
  <si>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</si>
  <si>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</si>
  <si>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</si>
  <si>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</si>
  <si>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</si>
  <si>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</si>
  <si>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</si>
  <si>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</si>
  <si>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</si>
  <si>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</si>
  <si>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</si>
  <si>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</si>
  <si>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</si>
  <si>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</si>
  <si>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</si>
  <si>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</si>
  <si>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</si>
  <si>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</si>
  <si>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</si>
  <si>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</si>
  <si>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</si>
  <si>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</si>
  <si>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</si>
  <si>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</si>
  <si>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</si>
  <si>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</si>
  <si>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</si>
  <si>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</si>
  <si>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</si>
  <si>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</si>
  <si>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</si>
  <si>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</si>
  <si>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</si>
  <si>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</si>
  <si>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</si>
  <si>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</si>
  <si>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</si>
  <si>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</si>
  <si>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</si>
  <si>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</si>
  <si>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</si>
  <si>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</si>
  <si>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</si>
  <si>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</si>
  <si>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</si>
  <si>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</si>
  <si>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</si>
  <si>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</si>
  <si>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</si>
  <si>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</si>
  <si>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</si>
  <si>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</si>
  <si>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</si>
  <si>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</si>
  <si>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</si>
  <si>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</si>
  <si>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</si>
  <si>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</si>
  <si>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</si>
  <si>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</si>
  <si>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</si>
  <si>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</si>
  <si>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</si>
  <si>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</si>
  <si>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</si>
  <si>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</si>
  <si>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</si>
  <si>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</si>
  <si>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</si>
  <si>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</si>
  <si>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</si>
  <si>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</si>
  <si>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</si>
  <si>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</si>
  <si>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</si>
  <si>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</si>
  <si>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</si>
  <si>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</si>
  <si>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</si>
  <si>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</si>
  <si>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</si>
  <si>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</si>
  <si>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</si>
  <si>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</si>
  <si>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</si>
  <si>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</si>
  <si>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</si>
  <si>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</si>
  <si>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</si>
  <si>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</si>
  <si>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</si>
  <si>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</si>
  <si>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</si>
  <si>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</si>
  <si>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</si>
  <si>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</si>
  <si>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</si>
  <si>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</si>
  <si>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</si>
  <si>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</si>
  <si>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</si>
  <si>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</si>
  <si>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</si>
  <si>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</si>
  <si>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</si>
  <si>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</si>
  <si>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</si>
  <si>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</si>
  <si>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</si>
  <si>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</si>
  <si>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</si>
  <si>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</si>
  <si>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</si>
  <si>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</si>
  <si>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</si>
  <si>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</si>
  <si>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</si>
  <si>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</si>
  <si>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</si>
  <si>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</si>
  <si>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</si>
  <si>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</si>
  <si>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</si>
  <si>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</si>
  <si>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</si>
  <si>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</si>
  <si>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</si>
  <si>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</si>
  <si>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</si>
  <si>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</si>
  <si>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</si>
  <si>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</si>
  <si>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</si>
  <si>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</si>
  <si>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</si>
  <si>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</si>
  <si>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</si>
  <si>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</si>
  <si>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</si>
  <si>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</si>
  <si>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</si>
  <si>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</si>
  <si>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</si>
  <si>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</si>
  <si>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</si>
  <si>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</si>
  <si>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</si>
  <si>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</si>
  <si>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</si>
  <si>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</si>
  <si>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</si>
  <si>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</si>
  <si>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</si>
  <si>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</si>
  <si>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</si>
  <si>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</si>
  <si>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</si>
  <si>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</si>
  <si>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</si>
  <si>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</si>
  <si>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</si>
  <si>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</si>
  <si>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</si>
  <si>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</si>
  <si>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</si>
  <si>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</si>
  <si>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</si>
  <si>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</si>
  <si>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</si>
  <si>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</si>
  <si>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</si>
  <si>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</si>
  <si>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</si>
  <si>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</si>
  <si>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</si>
  <si>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</si>
  <si>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</si>
  <si>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</si>
  <si>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</si>
  <si>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</si>
  <si>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</si>
  <si>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</si>
  <si>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</si>
  <si>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</si>
  <si>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</si>
  <si>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</si>
  <si>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</si>
  <si>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</si>
  <si>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</si>
  <si>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</si>
  <si>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</si>
  <si>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</si>
  <si>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</si>
  <si>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</si>
  <si>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</si>
  <si>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</si>
  <si>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</si>
  <si>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</si>
  <si>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</si>
  <si>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</si>
  <si>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</si>
  <si>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</si>
  <si>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</si>
  <si>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</si>
  <si>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</si>
  <si>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</si>
  <si>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</si>
  <si>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</si>
  <si>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</si>
  <si>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</si>
  <si>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</si>
  <si>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</si>
  <si>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</si>
  <si>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</si>
  <si>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</si>
  <si>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</si>
  <si>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</si>
  <si>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</si>
  <si>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</si>
  <si>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</si>
  <si>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</si>
  <si>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</si>
  <si>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</si>
  <si>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</si>
  <si>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</si>
  <si>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</si>
  <si>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</si>
  <si>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</si>
  <si>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</si>
  <si>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</si>
  <si>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</si>
  <si>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</si>
  <si>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</si>
  <si>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</si>
  <si>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</si>
  <si>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</si>
  <si>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</si>
  <si>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</si>
  <si>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</si>
  <si>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</si>
  <si>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</si>
  <si>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</si>
  <si>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</si>
  <si>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</si>
  <si>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</si>
  <si>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</si>
  <si>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</si>
  <si>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</si>
  <si>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</si>
  <si>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</si>
  <si>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</si>
  <si>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</si>
  <si>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</si>
  <si>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</si>
  <si>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</si>
  <si>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</si>
  <si>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</si>
  <si>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</si>
  <si>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</si>
  <si>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</si>
  <si>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</si>
  <si>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</si>
  <si>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</si>
  <si>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</si>
  <si>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</si>
  <si>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</si>
  <si>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</si>
  <si>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</si>
  <si>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</si>
  <si>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</si>
  <si>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</si>
  <si>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</si>
  <si>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</si>
  <si>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</si>
  <si>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</si>
  <si>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</si>
  <si>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</si>
  <si>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</si>
  <si>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</si>
  <si>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</si>
  <si>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</si>
  <si>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</si>
  <si>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</si>
  <si>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</si>
  <si>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</si>
  <si>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</si>
  <si>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</si>
  <si>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</si>
  <si>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</si>
  <si>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</si>
  <si>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</si>
  <si>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</si>
  <si>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</si>
  <si>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</si>
  <si>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</si>
  <si>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</si>
  <si>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</si>
  <si>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</si>
  <si>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</si>
  <si>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</si>
  <si>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</si>
  <si>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</si>
  <si>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</si>
  <si>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</si>
  <si>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</si>
  <si>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</si>
  <si>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</si>
  <si>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</si>
  <si>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</si>
  <si>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</si>
  <si>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</si>
  <si>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</si>
  <si>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</si>
  <si>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</si>
  <si>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</si>
  <si>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</si>
  <si>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</si>
  <si>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</si>
  <si>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</si>
  <si>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</si>
  <si>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</si>
  <si>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</si>
  <si>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</si>
  <si>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</si>
  <si>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</si>
  <si>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</si>
  <si>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</si>
  <si>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</si>
  <si>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</si>
  <si>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</si>
  <si>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</si>
  <si>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</si>
  <si>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</si>
  <si>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</si>
  <si>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</si>
  <si>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</si>
  <si>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</si>
  <si>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</si>
  <si>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</si>
  <si>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</si>
  <si>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</si>
  <si>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</si>
  <si>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</si>
  <si>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</si>
  <si>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</si>
  <si>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</si>
  <si>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</si>
  <si>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</si>
  <si>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</si>
  <si>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</si>
  <si>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</si>
  <si>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</si>
  <si>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</si>
  <si>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</si>
  <si>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</si>
  <si>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</si>
  <si>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</si>
  <si>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</si>
  <si>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</si>
  <si>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</si>
  <si>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</si>
  <si>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</si>
  <si>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</si>
  <si>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</si>
  <si>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</si>
  <si>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</si>
  <si>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</si>
  <si>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</si>
  <si>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</si>
  <si>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</si>
  <si>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</si>
  <si>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</si>
  <si>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</si>
  <si>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</si>
  <si>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</si>
  <si>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</si>
  <si>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</si>
  <si>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</si>
  <si>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</si>
  <si>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</si>
  <si>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</si>
  <si>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</si>
  <si>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</si>
  <si>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</si>
  <si>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</si>
  <si>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</si>
  <si>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</si>
  <si>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</si>
  <si>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</si>
  <si>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</si>
  <si>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</si>
  <si>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</si>
  <si>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</si>
  <si>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</si>
  <si>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</si>
  <si>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</si>
  <si>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</si>
  <si>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</si>
  <si>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</si>
  <si>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</si>
  <si>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</si>
  <si>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</si>
  <si>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</si>
  <si>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</si>
  <si>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</si>
  <si>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</si>
  <si>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</si>
  <si>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</si>
  <si>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</si>
  <si>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</si>
  <si>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</si>
  <si>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</si>
  <si>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</si>
  <si>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</si>
  <si>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</si>
  <si>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</si>
  <si>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</si>
  <si>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</si>
  <si>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</si>
  <si>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</si>
  <si>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</si>
  <si>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</si>
  <si>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</si>
  <si>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</si>
  <si>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</si>
  <si>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</si>
  <si>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</si>
  <si>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</si>
  <si>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</si>
  <si>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</si>
  <si>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</si>
  <si>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</si>
  <si>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</si>
  <si>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</si>
  <si>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</si>
  <si>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</si>
  <si>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</si>
  <si>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</si>
  <si>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</si>
  <si>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</si>
  <si>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</si>
  <si>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</si>
  <si>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</si>
  <si>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</si>
  <si>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</si>
  <si>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</si>
  <si>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</si>
  <si>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</si>
  <si>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</si>
  <si>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</si>
  <si>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</si>
  <si>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</si>
  <si>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</si>
  <si>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</si>
  <si>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</si>
  <si>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</si>
  <si>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</si>
  <si>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</si>
  <si>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</si>
  <si>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</si>
  <si>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</si>
  <si>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</si>
  <si>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</si>
  <si>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</si>
  <si>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</si>
  <si>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</si>
  <si>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</si>
  <si>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</si>
  <si>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</si>
  <si>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</si>
  <si>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</si>
  <si>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</si>
  <si>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</si>
  <si>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</si>
  <si>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</si>
  <si>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</si>
  <si>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</si>
  <si>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</si>
  <si>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</si>
  <si>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</si>
  <si>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</si>
  <si>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</si>
  <si>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</si>
  <si>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</si>
  <si>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</si>
  <si>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</si>
  <si>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</si>
  <si>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</si>
  <si>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</si>
  <si>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</si>
  <si>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</si>
  <si>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</si>
  <si>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</si>
  <si>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</si>
  <si>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</si>
  <si>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</si>
  <si>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</si>
  <si>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</si>
  <si>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</si>
  <si>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</si>
  <si>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</si>
  <si>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</si>
  <si>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</si>
  <si>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</si>
  <si>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</si>
  <si>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</si>
  <si>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</si>
  <si>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</si>
  <si>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</si>
  <si>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</si>
  <si>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</si>
  <si>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</si>
  <si>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</si>
  <si>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</si>
  <si>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</si>
  <si>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</si>
  <si>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</si>
  <si>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</si>
  <si>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</si>
  <si>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</si>
  <si>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</si>
  <si>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</si>
  <si>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</si>
  <si>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</si>
  <si>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</si>
  <si>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</si>
  <si>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</si>
  <si>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</si>
  <si>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</si>
  <si>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</si>
  <si>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</si>
  <si>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</si>
  <si>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</si>
  <si>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</si>
  <si>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</si>
  <si>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</si>
  <si>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</si>
  <si>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</si>
  <si>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</si>
  <si>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</si>
  <si>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</si>
  <si>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</si>
  <si>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</si>
  <si>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</si>
  <si>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</si>
  <si>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</si>
  <si>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</si>
  <si>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</si>
  <si>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</si>
  <si>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</si>
  <si>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</si>
  <si>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</si>
  <si>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</si>
  <si>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</si>
  <si>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</si>
  <si>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</si>
  <si>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</si>
  <si>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</si>
  <si>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</si>
  <si>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</si>
  <si>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</si>
  <si>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</si>
  <si>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</si>
  <si>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</si>
  <si>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</si>
  <si>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</si>
  <si>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</si>
  <si>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</si>
  <si>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</si>
  <si>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</si>
  <si>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</si>
  <si>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</si>
  <si>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</si>
  <si>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</si>
  <si>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</si>
  <si>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</si>
  <si>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</si>
  <si>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</si>
  <si>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</si>
  <si>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</si>
  <si>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</si>
  <si>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</si>
  <si>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</si>
  <si>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</si>
  <si>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</si>
  <si>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</si>
  <si>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</si>
  <si>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</si>
  <si>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</si>
  <si>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</si>
  <si>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</si>
  <si>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</si>
  <si>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</si>
  <si>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</si>
  <si>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</si>
  <si>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</si>
  <si>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</si>
  <si>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</si>
  <si>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</si>
  <si>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</si>
  <si>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</si>
  <si>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</si>
  <si>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</si>
  <si>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</si>
  <si>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</si>
  <si>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</si>
  <si>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</si>
  <si>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</si>
  <si>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</si>
  <si>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</si>
  <si>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</si>
  <si>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</si>
  <si>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</si>
  <si>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</si>
  <si>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</si>
  <si>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</si>
  <si>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</si>
  <si>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</si>
  <si>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</si>
  <si>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</si>
  <si>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</si>
  <si>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</si>
  <si>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</si>
  <si>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</si>
  <si>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</si>
  <si>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</si>
  <si>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</si>
  <si>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</si>
  <si>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</si>
  <si>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</si>
  <si>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</si>
  <si>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</si>
  <si>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</si>
  <si>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</si>
  <si>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</si>
  <si>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</si>
  <si>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</si>
  <si>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</si>
  <si>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</si>
  <si>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</si>
  <si>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</si>
  <si>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</si>
  <si>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</si>
  <si>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</si>
  <si>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</si>
  <si>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</si>
  <si>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</si>
  <si>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</si>
  <si>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</si>
  <si>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</si>
  <si>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</si>
  <si>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</si>
  <si>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</si>
  <si>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</si>
  <si>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</si>
  <si>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</si>
  <si>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</si>
  <si>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</si>
  <si>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</si>
  <si>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</si>
  <si>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</si>
  <si>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</si>
  <si>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</si>
  <si>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</si>
  <si>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</si>
  <si>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</si>
  <si>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</si>
  <si>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</si>
  <si>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</si>
  <si>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</si>
  <si>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</si>
  <si>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</si>
  <si>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</si>
  <si>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</si>
  <si>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</si>
  <si>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</si>
  <si>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</si>
  <si>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</si>
  <si>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</si>
  <si>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</si>
  <si>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</si>
  <si>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</si>
  <si>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</si>
  <si>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</si>
  <si>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</si>
  <si>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</si>
  <si>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</si>
  <si>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</si>
  <si>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</si>
  <si>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</si>
  <si>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</si>
  <si>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</si>
  <si>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</si>
  <si>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</si>
  <si>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</si>
  <si>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</si>
  <si>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</si>
  <si>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</si>
  <si>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</si>
  <si>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</si>
  <si>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</si>
  <si>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</si>
  <si>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</si>
  <si>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</si>
  <si>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</si>
  <si>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</si>
  <si>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</si>
  <si>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</si>
  <si>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</si>
  <si>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</si>
  <si>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</si>
  <si>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</si>
  <si>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</si>
  <si>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</si>
  <si>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</si>
  <si>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</si>
  <si>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</si>
  <si>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</si>
  <si>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</si>
  <si>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</si>
  <si>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</si>
  <si>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</si>
  <si>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</si>
  <si>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</si>
  <si>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</si>
  <si>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</si>
  <si>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</si>
  <si>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</si>
  <si>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</si>
  <si>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</si>
  <si>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</si>
  <si>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</si>
  <si>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</si>
  <si>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</si>
  <si>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</si>
  <si>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</si>
  <si>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</si>
  <si>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</si>
  <si>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</si>
  <si>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</si>
  <si>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</si>
  <si>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</si>
  <si>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</si>
  <si>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</si>
  <si>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</si>
  <si>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</si>
  <si>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</si>
  <si>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</si>
  <si>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</si>
  <si>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</si>
  <si>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</si>
  <si>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</si>
  <si>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</si>
  <si>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</si>
  <si>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</si>
  <si>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</si>
  <si>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</si>
  <si>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</si>
  <si>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</si>
  <si>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</si>
  <si>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</si>
  <si>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</si>
  <si>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</si>
  <si>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</si>
  <si>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</si>
  <si>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</si>
  <si>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</si>
  <si>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</si>
  <si>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</si>
  <si>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</si>
  <si>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</si>
  <si>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</si>
  <si>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</si>
  <si>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</si>
  <si>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</si>
  <si>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</si>
  <si>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</si>
  <si>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</si>
  <si>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</si>
  <si>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</si>
  <si>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</si>
  <si>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</si>
  <si>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</si>
  <si>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</si>
  <si>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</si>
  <si>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</si>
  <si>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</si>
  <si>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</si>
  <si>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</si>
  <si>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</si>
  <si>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</si>
  <si>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</si>
  <si>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</si>
  <si>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</si>
  <si>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</si>
  <si>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</si>
  <si>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</si>
  <si>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</si>
  <si>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</si>
  <si>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</si>
  <si>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</si>
  <si>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</si>
  <si>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</si>
  <si>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</si>
  <si>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</si>
  <si>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</si>
  <si>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</si>
  <si>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</si>
  <si>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</si>
  <si>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</si>
  <si>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</si>
  <si>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</si>
  <si>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</si>
  <si>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</si>
  <si>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</si>
  <si>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</si>
  <si>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</si>
  <si>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</si>
  <si>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</si>
  <si>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</si>
  <si>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</si>
  <si>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</si>
  <si>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</si>
  <si>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</si>
  <si>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</si>
  <si>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</si>
  <si>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</si>
  <si>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</si>
  <si>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</si>
  <si>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</si>
  <si>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</si>
  <si>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</si>
  <si>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</si>
  <si>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</si>
  <si>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</si>
  <si>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</si>
  <si>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</si>
  <si>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</si>
  <si>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</si>
  <si>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</si>
  <si>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</si>
  <si>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</si>
  <si>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</si>
  <si>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</si>
  <si>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</si>
  <si>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</si>
  <si>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</si>
  <si>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</si>
  <si>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</si>
  <si>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</si>
  <si>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</si>
  <si>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</si>
  <si>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</si>
  <si>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</si>
  <si>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</si>
  <si>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</si>
  <si>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</si>
  <si>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</si>
  <si>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</si>
  <si>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</si>
  <si>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</si>
  <si>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</si>
  <si>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</si>
  <si>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</si>
  <si>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</si>
  <si>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</si>
  <si>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</si>
  <si>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</si>
  <si>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</si>
  <si>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</si>
  <si>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</si>
  <si>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</si>
  <si>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</si>
  <si>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</si>
  <si>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</si>
  <si>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</si>
  <si>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</si>
  <si>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</si>
  <si>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</si>
  <si>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</si>
  <si>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</si>
  <si>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</si>
  <si>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</si>
  <si>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</si>
  <si>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</si>
  <si>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</si>
  <si>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</si>
  <si>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</si>
  <si>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</si>
  <si>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</si>
  <si>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</si>
  <si>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</si>
  <si>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</si>
  <si>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</si>
  <si>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</si>
  <si>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</si>
  <si>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</si>
  <si>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</si>
  <si>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</si>
  <si>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</si>
  <si>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</si>
  <si>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</si>
  <si>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</si>
  <si>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</si>
  <si>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</si>
  <si>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</si>
  <si>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</si>
  <si>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</si>
  <si>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</si>
  <si>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</si>
  <si>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</si>
  <si>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</si>
  <si>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</si>
  <si>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</si>
  <si>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</si>
  <si>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</si>
  <si>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</si>
  <si>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</si>
  <si>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</si>
  <si>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</si>
  <si>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</si>
  <si>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</si>
  <si>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</si>
  <si>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</si>
  <si>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</si>
  <si>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</si>
  <si>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</si>
  <si>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</si>
  <si>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</si>
  <si>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</si>
  <si>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</si>
  <si>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</si>
  <si>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</si>
  <si>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</si>
  <si>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</si>
  <si>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</si>
  <si>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</si>
  <si>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</si>
  <si>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</si>
  <si>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</si>
  <si>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</si>
  <si>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</si>
  <si>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</si>
  <si>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</si>
  <si>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</si>
  <si>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</si>
  <si>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</si>
  <si>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</si>
  <si>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</si>
  <si>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</si>
  <si>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</si>
  <si>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</si>
  <si>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</si>
  <si>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</si>
  <si>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</si>
  <si>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</si>
  <si>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</si>
  <si>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</si>
  <si>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</si>
  <si>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</si>
  <si>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</si>
  <si>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</si>
  <si>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</si>
  <si>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</si>
  <si>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</si>
  <si>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</si>
  <si>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</si>
  <si>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</si>
  <si>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</si>
  <si>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</si>
  <si>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</si>
  <si>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</si>
  <si>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</si>
  <si>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</si>
  <si>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</si>
  <si>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</si>
  <si>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</si>
  <si>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</si>
  <si>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</si>
  <si>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</si>
  <si>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</si>
  <si>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</si>
  <si>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</si>
  <si>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</si>
  <si>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</si>
  <si>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</si>
  <si>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</si>
  <si>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</si>
  <si>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</si>
  <si>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</si>
  <si>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</si>
  <si>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</si>
  <si>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</si>
  <si>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</si>
  <si>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</si>
  <si>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</si>
  <si>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</si>
  <si>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</si>
  <si>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</si>
  <si>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</si>
  <si>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</si>
  <si>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</si>
  <si>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</si>
  <si>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</si>
  <si>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</si>
  <si>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</si>
  <si>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</si>
  <si>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</si>
  <si>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</si>
  <si>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</si>
  <si>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</si>
  <si>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</si>
  <si>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</si>
  <si>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</si>
  <si>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</si>
  <si>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</si>
  <si>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</si>
  <si>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</si>
  <si>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</si>
  <si>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</si>
  <si>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</si>
  <si>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</si>
  <si>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</si>
  <si>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</si>
  <si>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</si>
  <si>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</si>
  <si>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</si>
  <si>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</si>
  <si>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</si>
  <si>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</si>
  <si>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</si>
  <si>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</si>
  <si>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</si>
  <si>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</si>
  <si>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</si>
  <si>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</si>
  <si>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</si>
  <si>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</si>
  <si>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</si>
  <si>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</si>
  <si>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</si>
  <si>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</si>
  <si>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</si>
  <si>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</si>
  <si>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</si>
  <si>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</si>
  <si>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</si>
  <si>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</si>
  <si>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</si>
  <si>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</si>
  <si>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</si>
  <si>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</si>
  <si>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</si>
  <si>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</si>
  <si>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</si>
  <si>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</si>
  <si>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</si>
  <si>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</si>
  <si>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</si>
  <si>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</si>
  <si>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</si>
  <si>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</si>
  <si>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</si>
  <si>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</si>
  <si>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</si>
  <si>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</si>
  <si>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</si>
  <si>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</si>
  <si>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</si>
  <si>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</si>
  <si>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</si>
  <si>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</si>
  <si>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</si>
  <si>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</si>
  <si>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</si>
  <si>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</si>
  <si>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</si>
  <si>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</si>
  <si>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</si>
  <si>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</si>
  <si>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</si>
  <si>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</si>
  <si>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</si>
  <si>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</si>
  <si>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</si>
  <si>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</si>
  <si>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</si>
  <si>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</si>
  <si>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</si>
  <si>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</si>
  <si>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</si>
  <si>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</si>
  <si>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</si>
  <si>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</si>
  <si>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</si>
  <si>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</si>
  <si>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</si>
  <si>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</si>
  <si>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</si>
  <si>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</si>
  <si>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</si>
  <si>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</si>
  <si>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</si>
  <si>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</si>
  <si>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</si>
  <si>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</si>
  <si>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</si>
  <si>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</si>
  <si>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</si>
  <si>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</si>
  <si>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</si>
  <si>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</si>
  <si>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</si>
  <si>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</si>
  <si>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</si>
  <si>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</si>
  <si>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</si>
  <si>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</si>
  <si>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</si>
  <si>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</si>
  <si>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</si>
  <si>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</si>
  <si>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</si>
  <si>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</si>
  <si>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</si>
  <si>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</si>
  <si>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</si>
  <si>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</si>
  <si>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</si>
  <si>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</si>
  <si>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</si>
  <si>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</si>
  <si>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</si>
  <si>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</si>
  <si>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</si>
  <si>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</si>
  <si>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</si>
  <si>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</si>
  <si>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</si>
  <si>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</si>
  <si>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</si>
  <si>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</si>
  <si>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</si>
  <si>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</si>
  <si>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</si>
  <si>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</si>
  <si>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</si>
  <si>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</si>
  <si>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</si>
  <si>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</si>
  <si>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</si>
  <si>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</si>
  <si>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</si>
  <si>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</si>
  <si>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</si>
  <si>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</si>
  <si>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</si>
  <si>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</si>
  <si>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</si>
  <si>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</si>
  <si>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</si>
  <si>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</si>
  <si>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</si>
  <si>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</si>
  <si>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</si>
  <si>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</si>
  <si>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</si>
  <si>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</si>
  <si>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</si>
  <si>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</si>
  <si>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</si>
  <si>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</si>
  <si>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</si>
  <si>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</si>
  <si>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</si>
  <si>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</si>
  <si>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</si>
  <si>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</si>
  <si>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</si>
  <si>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</si>
  <si>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</si>
  <si>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</si>
  <si>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</si>
  <si>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</si>
  <si>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</si>
  <si>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</si>
  <si>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</si>
  <si>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</si>
  <si>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</si>
  <si>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</si>
  <si>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</si>
  <si>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</si>
  <si>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</si>
  <si>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</si>
  <si>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</si>
  <si>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</si>
  <si>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</si>
  <si>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</si>
  <si>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</si>
  <si>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</si>
  <si>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</si>
  <si>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</si>
  <si>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</si>
  <si>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</si>
  <si>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</si>
  <si>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</si>
  <si>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</si>
  <si>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</si>
  <si>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</si>
  <si>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</si>
  <si>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</si>
  <si>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</si>
  <si>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</si>
  <si>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</si>
  <si>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</si>
  <si>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</si>
  <si>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</si>
  <si>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</si>
  <si>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</si>
  <si>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</si>
  <si>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</si>
  <si>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</si>
  <si>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</si>
  <si>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</si>
  <si>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</si>
  <si>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</si>
  <si>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</si>
  <si>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</si>
  <si>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</si>
  <si>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</si>
  <si>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</si>
  <si>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</si>
  <si>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</si>
  <si>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</si>
  <si>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</si>
  <si>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</si>
  <si>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</si>
  <si>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</si>
  <si>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</si>
  <si>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</si>
  <si>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</si>
  <si>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</si>
  <si>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</si>
  <si>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</si>
  <si>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</si>
  <si>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</si>
  <si>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</si>
  <si>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</si>
  <si>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</si>
  <si>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</si>
  <si>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</si>
  <si>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</si>
  <si>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</si>
  <si>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</si>
  <si>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</si>
  <si>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</si>
  <si>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</si>
  <si>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</si>
  <si>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</si>
  <si>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</si>
  <si>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</si>
  <si>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</si>
  <si>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</si>
  <si>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</si>
  <si>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</si>
  <si>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</si>
  <si>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</si>
  <si>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</si>
  <si>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</si>
  <si>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</si>
  <si>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</si>
  <si>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</si>
  <si>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</si>
  <si>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</si>
  <si>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</si>
  <si>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</si>
  <si>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</si>
  <si>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</si>
  <si>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</si>
  <si>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</si>
  <si>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</si>
  <si>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</si>
  <si>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</si>
  <si>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</si>
  <si>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</si>
  <si>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</si>
  <si>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</si>
  <si>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</si>
  <si>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</si>
  <si>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</si>
  <si>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</si>
  <si>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</si>
  <si>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</si>
  <si>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</si>
  <si>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</si>
  <si>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</si>
  <si>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</si>
  <si>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</si>
  <si>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</si>
  <si>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</si>
  <si>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</si>
  <si>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</si>
  <si>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</si>
  <si>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</si>
  <si>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</si>
  <si>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</si>
  <si>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</si>
  <si>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</si>
  <si>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</si>
  <si>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</si>
  <si>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</si>
  <si>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</si>
  <si>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</si>
  <si>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</si>
  <si>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</si>
  <si>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</si>
  <si>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</si>
  <si>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</si>
  <si>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</si>
  <si>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</si>
  <si>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</si>
  <si>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</si>
  <si>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</si>
  <si>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</si>
  <si>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</si>
  <si>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</si>
  <si>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</si>
  <si>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</si>
  <si>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</si>
  <si>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</si>
  <si>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</si>
  <si>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</si>
  <si>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</si>
  <si>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</si>
  <si>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</si>
  <si>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</si>
  <si>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</si>
  <si>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</si>
  <si>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</si>
  <si>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</si>
  <si>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</si>
  <si>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</si>
  <si>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</si>
  <si>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</si>
  <si>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</si>
  <si>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</si>
  <si>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</si>
  <si>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</si>
  <si>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</si>
  <si>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</si>
  <si>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</si>
  <si>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</si>
  <si>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</si>
  <si>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</si>
  <si>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</si>
  <si>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</si>
  <si>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</si>
  <si>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</si>
  <si>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</si>
  <si>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</si>
  <si>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</si>
  <si>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</si>
  <si>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</si>
  <si>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</si>
  <si>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</si>
  <si>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</si>
  <si>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</si>
  <si>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</si>
  <si>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</si>
  <si>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</si>
  <si>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</si>
  <si>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</si>
  <si>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</si>
  <si>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</si>
  <si>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</si>
  <si>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</si>
  <si>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</si>
  <si>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</si>
  <si>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</si>
  <si>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</si>
  <si>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</si>
  <si>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</si>
  <si>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</si>
  <si>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</si>
  <si>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</si>
  <si>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</si>
  <si>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</si>
  <si>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</si>
  <si>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</si>
  <si>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</si>
  <si>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</si>
  <si>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</si>
  <si>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</si>
  <si>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</si>
  <si>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</si>
  <si>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</si>
  <si>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</si>
  <si>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</si>
  <si>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</si>
  <si>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</si>
  <si>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</si>
  <si>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</si>
  <si>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</si>
  <si>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</si>
  <si>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</si>
  <si>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</si>
  <si>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</si>
  <si>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</si>
  <si>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</si>
  <si>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</si>
  <si>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</si>
  <si>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</si>
  <si>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</si>
  <si>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</si>
  <si>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</si>
  <si>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</si>
  <si>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</si>
  <si>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</si>
  <si>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</si>
  <si>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</si>
  <si>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</si>
  <si>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</si>
  <si>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</si>
  <si>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</si>
  <si>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</si>
  <si>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</si>
  <si>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</si>
  <si>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</si>
  <si>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</si>
  <si>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</si>
  <si>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</si>
  <si>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</si>
  <si>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</si>
  <si>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</si>
  <si>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</si>
  <si>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</si>
  <si>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</si>
  <si>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</si>
  <si>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</si>
  <si>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</si>
  <si>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</si>
  <si>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</si>
  <si>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</si>
  <si>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</si>
  <si>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</si>
  <si>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</si>
  <si>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</si>
  <si>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</si>
  <si>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</si>
  <si>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</si>
  <si>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</si>
  <si>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</si>
  <si>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</si>
  <si>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</si>
  <si>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</si>
  <si>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</si>
  <si>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</si>
  <si>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</si>
  <si>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</si>
  <si>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</si>
  <si>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</si>
  <si>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</si>
  <si>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</si>
  <si>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</si>
  <si>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</si>
  <si>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</si>
  <si>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</si>
  <si>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</si>
  <si>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</si>
  <si>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</si>
  <si>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</si>
  <si>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</si>
  <si>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</si>
  <si>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</si>
  <si>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</si>
  <si>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</si>
  <si>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</si>
  <si>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</si>
  <si>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</si>
  <si>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</si>
  <si>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</si>
  <si>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</si>
  <si>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</si>
  <si>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</si>
  <si>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</si>
  <si>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</si>
  <si>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</si>
  <si>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</si>
  <si>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</si>
  <si>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</si>
  <si>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</si>
  <si>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</si>
  <si>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</si>
  <si>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</si>
  <si>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</si>
  <si>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</si>
  <si>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</si>
  <si>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</si>
  <si>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</si>
  <si>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</si>
  <si>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</si>
  <si>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</si>
  <si>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</si>
  <si>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</si>
  <si>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</si>
  <si>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</si>
  <si>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</si>
  <si>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</si>
  <si>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</si>
  <si>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</si>
  <si>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</si>
  <si>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</si>
  <si>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</si>
  <si>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</si>
  <si>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</si>
  <si>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</si>
  <si>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</si>
  <si>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</si>
  <si>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</si>
  <si>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</si>
  <si>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</si>
  <si>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</si>
  <si>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</si>
  <si>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</si>
  <si>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</si>
  <si>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</si>
  <si>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</si>
  <si>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</si>
  <si>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</si>
  <si>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</si>
  <si>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</si>
  <si>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</si>
  <si>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</si>
  <si>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</si>
  <si>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</si>
  <si>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</si>
  <si>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</si>
  <si>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</si>
  <si>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</si>
  <si>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</si>
  <si>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</si>
  <si>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</si>
  <si>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</si>
  <si>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</si>
  <si>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</si>
  <si>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</si>
  <si>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</si>
  <si>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</si>
  <si>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</si>
  <si>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</si>
  <si>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</si>
  <si>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</si>
  <si>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</si>
  <si>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</si>
  <si>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</si>
  <si>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</si>
  <si>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</si>
  <si>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</si>
  <si>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</si>
  <si>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</si>
  <si>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</si>
  <si>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</si>
  <si>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</si>
  <si>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</si>
  <si>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</si>
  <si>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</si>
  <si>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</si>
  <si>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</si>
  <si>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</si>
  <si>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</si>
  <si>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</si>
  <si>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</si>
  <si>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</si>
  <si>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</si>
  <si>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</si>
  <si>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</si>
  <si>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</si>
  <si>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</si>
  <si>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</si>
  <si>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</si>
  <si>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</si>
  <si>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</si>
  <si>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</si>
  <si>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</si>
  <si>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</si>
  <si>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</si>
  <si>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</si>
  <si>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</si>
  <si>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</si>
  <si>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</si>
  <si>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</si>
  <si>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</si>
  <si>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</si>
  <si>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</si>
  <si>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</si>
  <si>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</si>
  <si>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</si>
  <si>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</si>
  <si>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</si>
  <si>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</si>
  <si>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</si>
  <si>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</si>
  <si>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</si>
  <si>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</si>
  <si>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</si>
  <si>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</si>
  <si>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</si>
  <si>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</si>
  <si>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</si>
  <si>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</si>
  <si>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</si>
  <si>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</si>
  <si>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</si>
  <si>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</si>
  <si>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</si>
  <si>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</si>
  <si>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</si>
  <si>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</si>
  <si>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</si>
  <si>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</si>
  <si>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</si>
  <si>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</si>
  <si>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</si>
  <si>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</si>
  <si>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</si>
  <si>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</si>
  <si>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</si>
  <si>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</si>
  <si>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</si>
  <si>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</si>
  <si>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</si>
  <si>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</si>
  <si>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</si>
  <si>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</si>
  <si>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</si>
  <si>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</si>
  <si>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</si>
  <si>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</si>
  <si>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</si>
  <si>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</si>
  <si>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</si>
  <si>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</si>
  <si>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</si>
  <si>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</si>
  <si>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</si>
  <si>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</si>
  <si>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</si>
  <si>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</si>
  <si>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</si>
  <si>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</si>
  <si>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</si>
  <si>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</si>
  <si>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</si>
  <si>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</si>
  <si>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</si>
  <si>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</si>
  <si>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</si>
  <si>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</si>
  <si>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</si>
  <si>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</si>
  <si>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</si>
  <si>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</si>
  <si>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</si>
  <si>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</si>
  <si>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</si>
  <si>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</si>
  <si>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</si>
  <si>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</si>
  <si>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</si>
  <si>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</si>
  <si>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</si>
  <si>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</si>
  <si>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</si>
  <si>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</si>
  <si>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</si>
  <si>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</si>
  <si>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</si>
  <si>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</si>
  <si>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</si>
  <si>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</si>
  <si>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</si>
  <si>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</si>
  <si>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</si>
  <si>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</si>
  <si>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</si>
  <si>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</si>
  <si>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</si>
  <si>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</si>
  <si>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</si>
  <si>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</si>
  <si>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</si>
  <si>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</si>
  <si>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</si>
  <si>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</si>
  <si>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</si>
  <si>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</si>
  <si>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</si>
  <si>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</si>
  <si>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</si>
  <si>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</si>
  <si>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</si>
  <si>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</si>
  <si>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</si>
  <si>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</si>
  <si>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</si>
  <si>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</si>
  <si>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</si>
  <si>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</si>
  <si>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</si>
  <si>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</si>
  <si>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</si>
  <si>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</si>
  <si>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</si>
  <si>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</si>
  <si>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</si>
  <si>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</si>
  <si>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</si>
  <si>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</si>
  <si>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</si>
  <si>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</si>
  <si>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</si>
  <si>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</si>
  <si>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</si>
  <si>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</si>
  <si>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</si>
  <si>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</si>
  <si>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</si>
  <si>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</si>
  <si>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</si>
  <si>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</si>
  <si>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</si>
  <si>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</si>
  <si>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</si>
  <si>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</si>
  <si>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</si>
  <si>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</si>
  <si>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</si>
  <si>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</si>
  <si>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</si>
  <si>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</si>
  <si>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</si>
  <si>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</si>
  <si>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</si>
  <si>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</si>
  <si>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</si>
  <si>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</si>
  <si>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</si>
  <si>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</si>
  <si>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</si>
  <si>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</si>
  <si>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</si>
  <si>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</si>
  <si>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</si>
  <si>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</si>
  <si>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</si>
  <si>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</si>
  <si>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</si>
  <si>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</si>
  <si>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</si>
  <si>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</si>
  <si>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</si>
  <si>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</si>
  <si>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</si>
  <si>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</si>
  <si>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</si>
  <si>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</si>
  <si>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</si>
  <si>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</si>
  <si>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</si>
  <si>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</si>
  <si>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</si>
  <si>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</si>
  <si>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</si>
  <si>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</si>
  <si>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</si>
  <si>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</si>
  <si>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</si>
  <si>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</si>
  <si>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</si>
  <si>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</si>
  <si>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</si>
  <si>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</si>
  <si>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</si>
  <si>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</si>
  <si>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</si>
  <si>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</si>
  <si>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</si>
  <si>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</si>
  <si>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</si>
  <si>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</si>
  <si>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</si>
  <si>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</si>
  <si>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</si>
  <si>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</si>
  <si>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</si>
  <si>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</si>
  <si>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</si>
  <si>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</si>
  <si>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</si>
  <si>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</si>
  <si>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</si>
  <si>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</si>
  <si>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</si>
  <si>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</si>
  <si>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</si>
  <si>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</si>
  <si>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</si>
  <si>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</si>
  <si>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</si>
  <si>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</si>
  <si>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</si>
  <si>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</si>
  <si>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</si>
  <si>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</si>
  <si>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</si>
  <si>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</si>
  <si>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</si>
  <si>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</si>
  <si>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</si>
  <si>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</si>
  <si>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</si>
  <si>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</si>
  <si>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</si>
  <si>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</si>
  <si>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</si>
  <si>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</si>
  <si>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</si>
  <si>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</si>
  <si>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</si>
  <si>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</si>
  <si>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</si>
  <si>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</si>
  <si>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</si>
  <si>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</si>
  <si>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</si>
  <si>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</si>
  <si>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</si>
  <si>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</si>
  <si>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</si>
  <si>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</si>
  <si>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</si>
  <si>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</si>
  <si>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</si>
  <si>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</si>
  <si>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</si>
  <si>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</si>
  <si>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</si>
  <si>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</si>
  <si>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</si>
  <si>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</si>
  <si>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</si>
  <si>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</si>
  <si>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</si>
  <si>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</si>
  <si>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</si>
  <si>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</si>
  <si>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</si>
  <si>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</si>
  <si>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</si>
  <si>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</si>
  <si>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</si>
  <si>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</si>
  <si>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</si>
  <si>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</si>
  <si>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</si>
  <si>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</si>
  <si>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</si>
  <si>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</si>
  <si>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</si>
  <si>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</si>
  <si>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</si>
  <si>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</si>
  <si>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</si>
  <si>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</si>
  <si>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</si>
  <si>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</si>
  <si>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</si>
  <si>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</si>
  <si>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</si>
  <si>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</si>
  <si>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</si>
  <si>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</si>
  <si>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</si>
  <si>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</si>
  <si>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</si>
  <si>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</si>
  <si>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</si>
  <si>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</si>
  <si>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</si>
  <si>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</si>
  <si>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</si>
  <si>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</si>
  <si>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</si>
  <si>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</si>
  <si>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</si>
  <si>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</si>
  <si>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</si>
  <si>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</si>
  <si>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</si>
  <si>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</si>
  <si>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</si>
  <si>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</si>
  <si>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</si>
  <si>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</si>
  <si>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</si>
  <si>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</si>
  <si>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</si>
  <si>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</si>
  <si>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</si>
  <si>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</si>
  <si>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</si>
  <si>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</si>
  <si>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</si>
  <si>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</si>
  <si>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</si>
  <si>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</si>
  <si>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</si>
  <si>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</si>
  <si>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</si>
  <si>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</si>
  <si>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</si>
  <si>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</si>
  <si>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</si>
  <si>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</si>
  <si>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</si>
  <si>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</si>
  <si>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</si>
  <si>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</si>
  <si>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</si>
  <si>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</si>
  <si>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</si>
  <si>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</si>
  <si>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</si>
  <si>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</si>
  <si>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</si>
  <si>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</si>
  <si>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</si>
  <si>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</si>
  <si>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</si>
  <si>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</si>
  <si>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</si>
  <si>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</si>
  <si>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</si>
  <si>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</si>
  <si>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</si>
  <si>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</si>
  <si>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</si>
  <si>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</si>
  <si>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</si>
  <si>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</si>
  <si>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</si>
  <si>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</si>
  <si>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</si>
  <si>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</si>
  <si>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</si>
  <si>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</si>
  <si>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</si>
  <si>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</si>
  <si>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</si>
  <si>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</si>
  <si>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</si>
  <si>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</si>
  <si>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</si>
  <si>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</si>
  <si>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</si>
  <si>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</si>
  <si>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</si>
  <si>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</si>
  <si>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</si>
  <si>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</si>
  <si>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</si>
  <si>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</si>
  <si>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</si>
  <si>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</si>
  <si>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</si>
  <si>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</si>
  <si>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</si>
  <si>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</si>
  <si>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</si>
  <si>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</si>
  <si>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</si>
  <si>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</si>
  <si>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</si>
  <si>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</si>
  <si>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</si>
  <si>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</si>
  <si>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</si>
  <si>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</si>
  <si>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</si>
  <si>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</si>
  <si>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</si>
  <si>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</si>
  <si>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</si>
  <si>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</si>
  <si>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</si>
  <si>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</si>
  <si>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</si>
  <si>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</si>
  <si>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</si>
  <si>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</si>
  <si>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</si>
  <si>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</si>
  <si>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</si>
  <si>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</si>
  <si>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</si>
  <si>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</si>
  <si>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</si>
  <si>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</si>
  <si>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</si>
  <si>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</si>
  <si>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</si>
  <si>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</si>
  <si>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</si>
  <si>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</si>
  <si>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</si>
  <si>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</si>
  <si>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</si>
  <si>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</si>
  <si>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</si>
  <si>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</si>
  <si>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</si>
  <si>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</si>
  <si>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</si>
  <si>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</si>
  <si>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</si>
  <si>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</si>
  <si>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</si>
  <si>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</si>
  <si>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</si>
  <si>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</si>
  <si>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</si>
  <si>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</si>
  <si>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</si>
  <si>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</si>
  <si>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</si>
  <si>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</si>
  <si>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</si>
  <si>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</si>
  <si>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</si>
  <si>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</si>
  <si>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</si>
  <si>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</si>
  <si>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</si>
  <si>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</si>
  <si>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</si>
  <si>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</si>
  <si>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</si>
  <si>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</si>
  <si>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</si>
  <si>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</si>
  <si>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</si>
  <si>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</si>
  <si>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</si>
  <si>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</si>
  <si>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</si>
  <si>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</si>
  <si>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</si>
  <si>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</si>
  <si>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</si>
  <si>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</si>
  <si>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</si>
  <si>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</si>
  <si>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</si>
  <si>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</si>
  <si>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</si>
  <si>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</si>
  <si>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</si>
  <si>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</si>
  <si>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</si>
  <si>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</si>
  <si>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</si>
  <si>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</si>
  <si>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</si>
  <si>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</si>
  <si>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</si>
  <si>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</si>
  <si>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</si>
  <si>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</si>
  <si>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</si>
  <si>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</si>
  <si>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</si>
  <si>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</si>
  <si>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</si>
  <si>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</si>
  <si>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</si>
  <si>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</si>
  <si>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</si>
  <si>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</si>
  <si>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</si>
  <si>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</si>
  <si>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</si>
  <si>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</si>
  <si>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</si>
  <si>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</si>
  <si>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</si>
  <si>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</si>
  <si>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</si>
  <si>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</si>
  <si>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</si>
  <si>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</si>
  <si>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</si>
  <si>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</si>
  <si>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</si>
  <si>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</si>
  <si>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</si>
  <si>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</si>
  <si>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</si>
  <si>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</si>
  <si>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</si>
  <si>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</si>
  <si>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</si>
  <si>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</si>
  <si>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</si>
  <si>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</si>
  <si>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</si>
  <si>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</si>
  <si>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</si>
  <si>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</si>
  <si>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</si>
  <si>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</si>
  <si>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</si>
  <si>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</si>
  <si>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</si>
  <si>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</si>
  <si>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</si>
  <si>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</si>
  <si>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</si>
  <si>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</si>
  <si>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</si>
  <si>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</si>
  <si>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</si>
  <si>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</si>
  <si>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</si>
  <si>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</si>
  <si>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</si>
  <si>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</si>
  <si>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</si>
  <si>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</si>
  <si>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</si>
  <si>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</si>
  <si>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</si>
  <si>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</si>
  <si>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</si>
  <si>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</si>
  <si>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</si>
  <si>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</si>
  <si>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</si>
  <si>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</si>
  <si>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</si>
  <si>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</si>
  <si>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</si>
  <si>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</si>
  <si>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</si>
  <si>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</si>
  <si>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</si>
  <si>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</si>
  <si>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</si>
  <si>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</si>
  <si>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</si>
  <si>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</si>
  <si>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</si>
  <si>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</si>
  <si>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</si>
  <si>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</si>
  <si>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</si>
  <si>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</si>
  <si>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</si>
  <si>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</si>
  <si>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</si>
  <si>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</si>
  <si>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</si>
  <si>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</si>
  <si>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</si>
  <si>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</si>
  <si>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</si>
  <si>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</si>
  <si>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</si>
  <si>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</si>
  <si>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</si>
  <si>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</si>
  <si>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</si>
  <si>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</si>
  <si>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</si>
  <si>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</si>
  <si>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</si>
  <si>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</si>
  <si>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</si>
  <si>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</si>
  <si>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</si>
  <si>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</si>
  <si>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</si>
  <si>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</si>
  <si>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</si>
  <si>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</si>
  <si>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</si>
  <si>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</si>
  <si>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</si>
  <si>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</si>
  <si>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</si>
  <si>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</si>
  <si>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</si>
  <si>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</si>
  <si>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</si>
  <si>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</si>
  <si>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</si>
  <si>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</si>
  <si>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</si>
  <si>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</si>
  <si>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</si>
  <si>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</si>
  <si>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</si>
  <si>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</si>
  <si>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</si>
  <si>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</si>
  <si>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</si>
  <si>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</si>
  <si>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</si>
  <si>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</si>
  <si>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</si>
  <si>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</si>
  <si>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</si>
  <si>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</si>
  <si>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</si>
  <si>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</si>
  <si>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</si>
  <si>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</si>
  <si>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</si>
  <si>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</si>
  <si>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</si>
  <si>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</si>
  <si>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</si>
  <si>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</si>
  <si>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</si>
  <si>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</si>
  <si>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</si>
  <si>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</si>
  <si>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</si>
  <si>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</si>
  <si>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</si>
  <si>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</si>
  <si>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</si>
  <si>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</si>
  <si>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</si>
  <si>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</si>
  <si>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</si>
  <si>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</si>
  <si>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</si>
  <si>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</si>
  <si>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</si>
  <si>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</si>
  <si>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</si>
  <si>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</si>
  <si>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</si>
  <si>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</si>
  <si>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</si>
  <si>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</si>
  <si>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</si>
  <si>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</si>
  <si>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</si>
  <si>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</si>
  <si>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</si>
  <si>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</si>
  <si>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</si>
  <si>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</si>
  <si>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</si>
  <si>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</si>
  <si>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</si>
  <si>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</si>
  <si>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</si>
  <si>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</si>
  <si>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</si>
  <si>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</si>
  <si>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</si>
  <si>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</si>
  <si>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</si>
  <si>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</si>
  <si>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</si>
  <si>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</si>
  <si>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</si>
  <si>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</si>
  <si>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</si>
  <si>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</si>
  <si>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</si>
  <si>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</si>
  <si>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</si>
  <si>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</si>
  <si>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</si>
  <si>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</si>
  <si>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</si>
  <si>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</si>
  <si>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</si>
  <si>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</si>
  <si>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</si>
  <si>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</si>
  <si>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</si>
  <si>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</si>
  <si>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</si>
  <si>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</si>
  <si>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</si>
  <si>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</si>
  <si>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</si>
  <si>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</si>
  <si>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</si>
  <si>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</si>
  <si>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</si>
  <si>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</si>
  <si>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</si>
  <si>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</si>
  <si>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</si>
  <si>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</si>
  <si>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</si>
  <si>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</si>
  <si>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</si>
  <si>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</si>
  <si>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</si>
  <si>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</si>
  <si>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</si>
  <si>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</si>
  <si>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</si>
  <si>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</si>
  <si>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</si>
  <si>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</si>
  <si>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</si>
  <si>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</si>
  <si>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</si>
  <si>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</si>
  <si>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</si>
  <si>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</si>
  <si>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</si>
  <si>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</si>
  <si>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</si>
  <si>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</si>
  <si>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</si>
  <si>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</si>
  <si>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</si>
  <si>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</si>
  <si>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</si>
  <si>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</si>
  <si>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</si>
  <si>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</si>
  <si>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</si>
  <si>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</si>
  <si>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</si>
  <si>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</si>
  <si>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</si>
  <si>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</si>
  <si>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</si>
  <si>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</si>
  <si>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</si>
  <si>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</si>
  <si>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</si>
  <si>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</si>
  <si>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</si>
  <si>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</si>
  <si>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</si>
  <si>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</si>
  <si>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</si>
  <si>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</si>
  <si>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</si>
  <si>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</si>
  <si>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</si>
  <si>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</si>
  <si>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</si>
  <si>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</si>
  <si>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</si>
  <si>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</si>
  <si>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</si>
  <si>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</si>
  <si>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</si>
  <si>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</si>
  <si>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</si>
  <si>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</si>
  <si>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</si>
  <si>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</si>
  <si>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</si>
  <si>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</si>
  <si>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</si>
  <si>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</si>
  <si>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</si>
  <si>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</si>
  <si>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</si>
  <si>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</si>
  <si>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</si>
  <si>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</si>
  <si>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</si>
  <si>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</si>
  <si>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</si>
  <si>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</si>
  <si>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</si>
  <si>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</si>
  <si>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</si>
  <si>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</si>
  <si>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</si>
  <si>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</si>
  <si>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</si>
  <si>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</si>
  <si>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</si>
  <si>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</si>
  <si>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</si>
  <si>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</si>
  <si>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</si>
  <si>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</si>
  <si>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</si>
  <si>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</si>
  <si>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</si>
  <si>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</si>
  <si>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</si>
  <si>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</si>
  <si>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</si>
  <si>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</si>
  <si>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</si>
  <si>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</si>
  <si>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</si>
  <si>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</si>
  <si>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</si>
  <si>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</si>
  <si>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</si>
  <si>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</si>
  <si>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</si>
  <si>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</si>
  <si>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</si>
  <si>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</si>
  <si>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</si>
  <si>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</si>
  <si>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</si>
  <si>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</si>
  <si>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</si>
  <si>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</si>
  <si>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</si>
  <si>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</si>
  <si>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</si>
  <si>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</si>
  <si>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</si>
  <si>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</si>
  <si>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</si>
  <si>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</si>
  <si>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</si>
  <si>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</si>
  <si>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</si>
  <si>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</si>
  <si>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</si>
  <si>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</si>
  <si>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</si>
  <si>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</si>
  <si>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</si>
  <si>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</si>
  <si>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</si>
  <si>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</si>
  <si>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</si>
  <si>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</si>
  <si>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</si>
  <si>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</si>
  <si>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</si>
  <si>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</si>
  <si>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</si>
  <si>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</si>
  <si>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</si>
  <si>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</si>
  <si>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</si>
  <si>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</si>
  <si>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</si>
  <si>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</si>
  <si>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</si>
  <si>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</si>
  <si>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</si>
  <si>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</si>
  <si>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</si>
  <si>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</si>
  <si>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</si>
  <si>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</si>
  <si>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</si>
  <si>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</si>
  <si>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</si>
  <si>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</si>
  <si>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</si>
  <si>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</si>
  <si>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</si>
  <si>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</si>
  <si>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</si>
  <si>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</si>
  <si>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</si>
  <si>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</si>
  <si>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</si>
  <si>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</si>
  <si>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</si>
  <si>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</si>
  <si>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</si>
  <si>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</si>
  <si>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</si>
  <si>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</si>
  <si>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</si>
  <si>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</si>
  <si>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</si>
  <si>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</si>
  <si>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</si>
  <si>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</si>
  <si>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</si>
  <si>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</si>
  <si>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</si>
  <si>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</si>
  <si>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</si>
  <si>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</si>
  <si>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</si>
  <si>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</si>
  <si>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</si>
  <si>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</si>
  <si>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</si>
  <si>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</si>
  <si>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</si>
  <si>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</si>
  <si>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</si>
  <si>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</si>
  <si>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</si>
  <si>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</si>
  <si>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</si>
  <si>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</si>
  <si>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</si>
  <si>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</si>
  <si>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</si>
  <si>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</si>
  <si>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</si>
  <si>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</si>
  <si>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</si>
  <si>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</si>
  <si>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</si>
  <si>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</si>
  <si>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</si>
  <si>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</si>
  <si>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</si>
  <si>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</si>
  <si>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</si>
  <si>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</si>
  <si>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</si>
  <si>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</si>
  <si>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</si>
  <si>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</si>
  <si>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</si>
  <si>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</si>
  <si>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</si>
  <si>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</si>
  <si>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</si>
  <si>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</si>
  <si>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</si>
  <si>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</si>
  <si>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</si>
  <si>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</si>
  <si>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</si>
  <si>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</si>
  <si>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</si>
  <si>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</si>
  <si>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</si>
  <si>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</si>
  <si>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</si>
  <si>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</si>
  <si>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</si>
  <si>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</si>
  <si>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</si>
  <si>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</si>
  <si>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</si>
  <si>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</si>
  <si>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</si>
  <si>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</si>
  <si>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</si>
  <si>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</si>
  <si>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</si>
  <si>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</si>
  <si>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</si>
  <si>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</si>
  <si>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</si>
  <si>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</si>
  <si>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</si>
  <si>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</si>
  <si>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</si>
  <si>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</si>
  <si>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</si>
  <si>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</si>
  <si>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</si>
  <si>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</si>
  <si>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</si>
  <si>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</si>
  <si>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</si>
  <si>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</si>
  <si>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</si>
  <si>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</si>
  <si>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</si>
  <si>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</si>
  <si>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</si>
  <si>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</si>
  <si>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</si>
  <si>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</si>
  <si>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</si>
  <si>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</si>
  <si>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</si>
  <si>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</si>
  <si>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</si>
  <si>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</si>
  <si>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</si>
  <si>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</si>
  <si>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</si>
  <si>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</si>
  <si>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</si>
  <si>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</si>
  <si>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</si>
  <si>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</si>
  <si>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</si>
  <si>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</si>
  <si>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</si>
  <si>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</si>
  <si>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</si>
  <si>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</si>
  <si>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</si>
  <si>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</si>
  <si>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</si>
  <si>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</si>
  <si>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</si>
  <si>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</si>
  <si>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</si>
  <si>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</si>
  <si>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</si>
  <si>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</si>
  <si>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</si>
  <si>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</si>
  <si>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</si>
  <si>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</si>
  <si>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</si>
  <si>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</si>
  <si>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</si>
  <si>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</si>
  <si>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</si>
  <si>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</si>
  <si>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</si>
  <si>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</si>
  <si>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</si>
  <si>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</si>
  <si>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</si>
  <si>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</si>
  <si>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</si>
  <si>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</si>
  <si>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</si>
  <si>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</si>
  <si>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</si>
  <si>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</si>
  <si>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</si>
  <si>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</si>
  <si>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</si>
  <si>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</si>
  <si>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</si>
  <si>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</si>
  <si>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</si>
  <si>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</si>
  <si>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</si>
  <si>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</si>
  <si>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</si>
  <si>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</si>
  <si>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</si>
  <si>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</si>
  <si>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</si>
  <si>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</si>
  <si>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</si>
  <si>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</si>
  <si>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</si>
  <si>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</si>
  <si>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</si>
  <si>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</si>
  <si>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</si>
  <si>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</si>
  <si>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</si>
  <si>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</si>
  <si>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</si>
  <si>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</si>
  <si>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</si>
  <si>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</si>
  <si>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</si>
  <si>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</si>
  <si>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</si>
  <si>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</si>
  <si>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</si>
  <si>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</si>
  <si>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</si>
  <si>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</si>
  <si>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</si>
  <si>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</si>
  <si>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</si>
  <si>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</si>
  <si>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</si>
  <si>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</si>
  <si>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</si>
  <si>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</si>
  <si>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</si>
  <si>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</si>
  <si>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</si>
  <si>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</si>
  <si>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</si>
  <si>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</si>
  <si>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</si>
  <si>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</si>
  <si>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</si>
  <si>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</si>
  <si>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</si>
  <si>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</si>
  <si>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</si>
  <si>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</si>
  <si>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</si>
  <si>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</si>
  <si>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</si>
  <si>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</si>
  <si>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</si>
  <si>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</si>
  <si>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</si>
  <si>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</si>
  <si>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</si>
  <si>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</si>
  <si>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</si>
  <si>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</si>
  <si>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</si>
  <si>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</si>
  <si>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</si>
  <si>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</si>
  <si>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</si>
  <si>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</si>
  <si>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</si>
  <si>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</si>
  <si>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</si>
  <si>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</si>
  <si>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</si>
  <si>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</si>
  <si>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</si>
  <si>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</si>
  <si>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</si>
  <si>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</si>
  <si>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</si>
  <si>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</si>
  <si>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</si>
  <si>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</si>
  <si>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</si>
  <si>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</si>
  <si>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</si>
  <si>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</si>
  <si>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</si>
  <si>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</si>
  <si>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</si>
  <si>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</si>
  <si>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</si>
  <si>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</si>
  <si>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</si>
  <si>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</si>
  <si>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</si>
  <si>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</si>
  <si>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</si>
  <si>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</si>
  <si>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</si>
  <si>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</si>
  <si>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</si>
  <si>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</si>
  <si>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</si>
  <si>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</si>
  <si>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</si>
  <si>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</si>
  <si>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</si>
  <si>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</si>
  <si>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</si>
  <si>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</si>
  <si>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</si>
  <si>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</si>
  <si>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</si>
  <si>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</si>
  <si>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</si>
  <si>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</si>
  <si>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</si>
  <si>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</si>
  <si>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</si>
  <si>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</si>
  <si>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</si>
  <si>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</si>
  <si>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</si>
  <si>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</si>
  <si>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</si>
  <si>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</si>
  <si>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</si>
  <si>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</si>
  <si>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</si>
  <si>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</si>
  <si>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</si>
  <si>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</si>
  <si>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</si>
  <si>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</si>
  <si>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</si>
  <si>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</si>
  <si>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</si>
  <si>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</si>
  <si>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</si>
  <si>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</si>
  <si>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</si>
  <si>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</si>
  <si>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</si>
  <si>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</si>
  <si>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</si>
  <si>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</si>
  <si>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</si>
  <si>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</si>
  <si>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</si>
  <si>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</si>
  <si>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</si>
  <si>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</si>
  <si>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</si>
  <si>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</si>
  <si>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</si>
  <si>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</si>
  <si>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</si>
  <si>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</si>
  <si>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</si>
  <si>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</si>
  <si>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</si>
  <si>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</si>
  <si>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</si>
  <si>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</si>
  <si>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</si>
  <si>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</si>
  <si>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</si>
  <si>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</si>
  <si>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</si>
  <si>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</si>
  <si>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</si>
  <si>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</si>
  <si>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</si>
  <si>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</si>
  <si>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</si>
  <si>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</si>
  <si>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</si>
  <si>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</si>
  <si>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</si>
  <si>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</si>
  <si>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</si>
  <si>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</si>
  <si>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</si>
  <si>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</si>
  <si>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</si>
  <si>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</si>
  <si>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</si>
  <si>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</si>
  <si>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</si>
  <si>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</si>
  <si>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</si>
  <si>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</si>
  <si>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</si>
  <si>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</si>
  <si>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</si>
  <si>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</si>
  <si>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</si>
  <si>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</si>
  <si>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</si>
  <si>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</si>
  <si>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</si>
  <si>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</si>
  <si>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</si>
  <si>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</si>
  <si>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</si>
  <si>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</si>
  <si>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</si>
  <si>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</si>
  <si>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</si>
  <si>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</si>
  <si>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</si>
  <si>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</si>
  <si>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</si>
  <si>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</si>
  <si>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</si>
  <si>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</si>
  <si>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</si>
  <si>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</si>
  <si>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</si>
  <si>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</si>
  <si>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</si>
  <si>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</si>
  <si>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</si>
  <si>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</si>
  <si>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</si>
  <si>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</si>
  <si>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</si>
  <si>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</si>
  <si>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</si>
  <si>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</si>
  <si>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</si>
  <si>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</si>
  <si>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</si>
  <si>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</si>
  <si>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</si>
  <si>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</si>
  <si>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</si>
  <si>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</si>
  <si>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</si>
  <si>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</si>
  <si>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</si>
  <si>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</si>
  <si>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</si>
  <si>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</si>
  <si>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</si>
  <si>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</si>
  <si>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</si>
  <si>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</si>
  <si>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</si>
  <si>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</si>
  <si>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</si>
  <si>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</si>
  <si>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</si>
  <si>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</si>
  <si>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</si>
  <si>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</si>
  <si>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</si>
  <si>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</si>
  <si>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</si>
  <si>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</si>
  <si>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</si>
  <si>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</si>
  <si>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</si>
  <si>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</si>
  <si>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</si>
  <si>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</si>
  <si>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</si>
  <si>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</si>
  <si>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</si>
  <si>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</si>
  <si>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</si>
  <si>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</si>
  <si>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</si>
  <si>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</si>
  <si>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</si>
  <si>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</si>
  <si>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</si>
  <si>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</si>
  <si>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</si>
  <si>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</si>
  <si>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</si>
  <si>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</si>
  <si>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</si>
  <si>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</si>
  <si>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</si>
  <si>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</si>
  <si>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</si>
  <si>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</si>
  <si>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</si>
  <si>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</si>
  <si>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</si>
  <si>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</si>
  <si>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</si>
  <si>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</si>
  <si>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</si>
  <si>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</si>
  <si>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</si>
  <si>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</si>
  <si>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</si>
  <si>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</si>
  <si>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</si>
  <si>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</si>
  <si>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</si>
  <si>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</si>
  <si>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</si>
  <si>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</si>
  <si>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</si>
  <si>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</si>
  <si>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</si>
  <si>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</si>
  <si>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</si>
  <si>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</si>
  <si>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</si>
  <si>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</si>
  <si>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</si>
  <si>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</si>
  <si>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</si>
  <si>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</si>
  <si>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</si>
  <si>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</si>
  <si>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</si>
  <si>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</si>
  <si>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</si>
  <si>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</si>
  <si>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</si>
  <si>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</si>
  <si>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</si>
  <si>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</si>
  <si>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</si>
  <si>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</si>
  <si>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</si>
  <si>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</si>
  <si>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</si>
  <si>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</si>
  <si>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</si>
  <si>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</si>
  <si>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</si>
  <si>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</si>
  <si>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</si>
  <si>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</si>
  <si>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</si>
  <si>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</si>
  <si>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</si>
  <si>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</si>
  <si>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</si>
  <si>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</si>
  <si>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</si>
  <si>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</si>
  <si>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</si>
  <si>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</si>
  <si>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</si>
  <si>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</si>
  <si>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</si>
  <si>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</si>
  <si>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</si>
  <si>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</si>
  <si>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</si>
  <si>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</si>
  <si>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</si>
  <si>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</si>
  <si>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</si>
  <si>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</si>
  <si>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</si>
  <si>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</si>
  <si>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</si>
  <si>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</si>
  <si>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</si>
  <si>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</si>
  <si>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</si>
  <si>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</si>
  <si>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</si>
  <si>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</si>
  <si>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</si>
  <si>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</si>
  <si>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</si>
  <si>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</si>
  <si>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</si>
  <si>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</si>
  <si>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</si>
  <si>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</si>
  <si>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</si>
  <si>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</si>
  <si>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</si>
  <si>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</si>
  <si>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</si>
  <si>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</si>
  <si>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</si>
  <si>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</si>
  <si>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</si>
  <si>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</si>
  <si>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</si>
  <si>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</si>
  <si>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</si>
  <si>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</si>
  <si>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</si>
  <si>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</si>
  <si>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</si>
  <si>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</si>
  <si>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</si>
  <si>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</si>
  <si>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</si>
  <si>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</si>
  <si>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</si>
  <si>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</si>
  <si>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</si>
  <si>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</si>
  <si>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</si>
  <si>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</si>
  <si>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</si>
  <si>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</si>
  <si>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</si>
  <si>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</si>
  <si>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</si>
  <si>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</si>
  <si>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</si>
  <si>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</si>
  <si>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</si>
  <si>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</si>
  <si>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</si>
  <si>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</si>
  <si>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</si>
  <si>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</si>
  <si>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</si>
  <si>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</si>
  <si>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</si>
  <si>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</si>
  <si>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</si>
  <si>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</si>
  <si>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</si>
  <si>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</si>
  <si>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</si>
  <si>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</si>
  <si>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</si>
  <si>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</si>
  <si>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</si>
  <si>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</si>
  <si>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</si>
  <si>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</si>
  <si>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</si>
  <si>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</si>
  <si>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</si>
  <si>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</si>
  <si>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</si>
  <si>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</si>
  <si>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</si>
  <si>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</si>
  <si>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</si>
  <si>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</si>
  <si>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</si>
  <si>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</si>
  <si>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</si>
  <si>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</si>
  <si>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</si>
  <si>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</si>
  <si>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</si>
  <si>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</si>
  <si>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</si>
  <si>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</si>
  <si>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</si>
  <si>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</si>
  <si>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</si>
  <si>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</si>
  <si>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</si>
  <si>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</si>
  <si>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</si>
  <si>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</si>
  <si>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</si>
  <si>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</si>
  <si>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</si>
  <si>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</si>
  <si>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</si>
  <si>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</si>
  <si>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</si>
  <si>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</si>
  <si>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</si>
  <si>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</si>
  <si>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</si>
  <si>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</si>
  <si>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</si>
  <si>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</si>
  <si>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</si>
  <si>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</si>
  <si>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</si>
  <si>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</si>
  <si>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</si>
  <si>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</si>
  <si>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</si>
  <si>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</si>
  <si>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</si>
  <si>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</si>
  <si>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</si>
  <si>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</si>
  <si>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</si>
  <si>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</si>
  <si>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</si>
  <si>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</si>
  <si>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</si>
  <si>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</si>
  <si>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</si>
  <si>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</si>
  <si>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</si>
  <si>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</si>
  <si>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</si>
  <si>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</si>
  <si>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</si>
  <si>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</si>
  <si>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</si>
  <si>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</si>
  <si>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</si>
  <si>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</si>
  <si>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</si>
  <si>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</si>
  <si>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</si>
  <si>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</si>
  <si>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</si>
  <si>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</si>
  <si>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</si>
  <si>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</si>
  <si>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</si>
  <si>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</si>
  <si>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</si>
  <si>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</si>
  <si>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</si>
  <si>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</si>
  <si>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</si>
  <si>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</si>
  <si>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</si>
  <si>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</si>
  <si>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</si>
  <si>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</si>
  <si>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</si>
  <si>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</si>
  <si>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</si>
  <si>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</si>
  <si>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</si>
  <si>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</si>
  <si>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</si>
  <si>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</si>
  <si>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</si>
  <si>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</si>
  <si>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</si>
  <si>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</si>
  <si>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</si>
  <si>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</si>
  <si>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</si>
  <si>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</si>
  <si>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</si>
  <si>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</si>
  <si>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</si>
  <si>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</si>
  <si>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</si>
  <si>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</si>
  <si>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</si>
  <si>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</si>
  <si>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</si>
  <si>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</si>
  <si>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</si>
  <si>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</si>
  <si>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</si>
  <si>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</si>
  <si>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</si>
  <si>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</si>
  <si>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</si>
  <si>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</si>
  <si>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</si>
  <si>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</si>
  <si>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</si>
  <si>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</si>
  <si>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</si>
  <si>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</si>
  <si>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</si>
  <si>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</si>
  <si>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</si>
  <si>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</si>
  <si>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</si>
  <si>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</si>
  <si>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</si>
  <si>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</si>
  <si>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</si>
  <si>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</si>
  <si>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</si>
  <si>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</si>
  <si>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</si>
  <si>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</si>
  <si>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</si>
  <si>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</si>
  <si>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</si>
  <si>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</si>
  <si>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</si>
  <si>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</si>
  <si>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</si>
  <si>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</si>
  <si>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</si>
  <si>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</si>
  <si>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</si>
  <si>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</si>
  <si>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</si>
  <si>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</si>
  <si>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</si>
  <si>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</si>
  <si>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</si>
  <si>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</si>
  <si>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</si>
  <si>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</si>
  <si>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</si>
  <si>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</si>
  <si>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</si>
  <si>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</si>
  <si>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</si>
  <si>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</si>
  <si>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</si>
  <si>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</si>
  <si>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</si>
  <si>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</si>
  <si>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</si>
  <si>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</si>
  <si>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</si>
  <si>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</si>
  <si>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</si>
  <si>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</si>
  <si>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</si>
  <si>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</si>
  <si>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</si>
  <si>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</si>
  <si>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</si>
  <si>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</si>
  <si>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</si>
  <si>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</si>
  <si>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</si>
  <si>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</si>
  <si>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</si>
  <si>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</si>
  <si>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</si>
  <si>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</si>
  <si>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</si>
  <si>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</si>
  <si>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</si>
  <si>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</si>
  <si>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</si>
  <si>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</si>
  <si>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</si>
  <si>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</si>
  <si>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</si>
  <si>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</si>
  <si>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</si>
  <si>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</si>
  <si>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</si>
  <si>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</si>
  <si>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</si>
  <si>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</si>
  <si>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</si>
  <si>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</si>
  <si>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</si>
  <si>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</si>
  <si>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</si>
  <si>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</si>
  <si>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</si>
  <si>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</si>
  <si>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</si>
  <si>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</si>
  <si>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</si>
  <si>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</si>
  <si>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</si>
  <si>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</si>
  <si>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</si>
  <si>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</si>
  <si>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</si>
  <si>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</si>
  <si>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</si>
  <si>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</si>
  <si>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</si>
  <si>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</si>
  <si>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</si>
  <si>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</si>
  <si>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</si>
  <si>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</si>
  <si>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</si>
  <si>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</si>
  <si>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</si>
  <si>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</si>
  <si>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</si>
  <si>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</si>
  <si>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</si>
  <si>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</si>
  <si>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</si>
  <si>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</si>
  <si>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</si>
  <si>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</si>
  <si>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</si>
  <si>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</si>
  <si>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</si>
  <si>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</si>
  <si>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</si>
  <si>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</si>
  <si>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</si>
  <si>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</si>
  <si>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</si>
  <si>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</si>
  <si>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</si>
  <si>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</si>
  <si>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</si>
  <si>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</si>
  <si>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</si>
  <si>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</si>
  <si>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</si>
  <si>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</si>
  <si>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</si>
  <si>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</si>
  <si>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</si>
  <si>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</si>
  <si>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</si>
  <si>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</si>
  <si>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</si>
  <si>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</si>
  <si>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</si>
  <si>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</si>
  <si>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</si>
  <si>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</si>
  <si>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</si>
  <si>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</si>
  <si>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</si>
  <si>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</si>
  <si>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</si>
  <si>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</si>
  <si>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</si>
  <si>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</si>
  <si>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</si>
  <si>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</si>
  <si>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</si>
  <si>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</si>
  <si>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</si>
  <si>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</si>
  <si>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</si>
  <si>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</si>
  <si>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</si>
  <si>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</si>
  <si>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</si>
  <si>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</si>
  <si>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</si>
  <si>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</si>
  <si>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</si>
  <si>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</si>
  <si>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</si>
  <si>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</si>
  <si>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</si>
  <si>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</si>
  <si>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</si>
  <si>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</si>
  <si>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</si>
  <si>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</si>
  <si>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</si>
  <si>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</si>
  <si>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</si>
  <si>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</si>
  <si>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</si>
  <si>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</si>
  <si>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</si>
  <si>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</si>
  <si>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</si>
  <si>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</si>
  <si>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</si>
  <si>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</si>
  <si>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</si>
  <si>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</si>
  <si>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</si>
  <si>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</si>
  <si>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</si>
  <si>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</si>
  <si>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</si>
  <si>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</si>
  <si>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</si>
  <si>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</si>
  <si>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</si>
  <si>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</si>
  <si>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</si>
  <si>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</si>
  <si>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</si>
  <si>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</si>
  <si>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</si>
  <si>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</si>
  <si>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</si>
  <si>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</si>
  <si>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</si>
  <si>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</si>
  <si>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</si>
  <si>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</si>
  <si>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</si>
  <si>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</si>
  <si>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</si>
  <si>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</si>
  <si>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</si>
  <si>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</si>
  <si>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</si>
  <si>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</si>
  <si>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</si>
  <si>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</si>
  <si>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</si>
  <si>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</si>
  <si>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</si>
  <si>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</si>
  <si>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</si>
  <si>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</si>
  <si>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</si>
  <si>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</si>
  <si>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</si>
  <si>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</si>
  <si>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</si>
  <si>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</si>
  <si>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</si>
  <si>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</si>
  <si>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</si>
  <si>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</si>
  <si>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</si>
  <si>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</si>
  <si>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</si>
  <si>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</si>
  <si>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</si>
  <si>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</si>
  <si>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</si>
  <si>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</si>
  <si>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</si>
  <si>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</si>
  <si>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</si>
  <si>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</si>
  <si>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</si>
  <si>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</si>
  <si>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</si>
  <si>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</si>
  <si>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</si>
  <si>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</si>
  <si>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</si>
  <si>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</si>
  <si>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</si>
  <si>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</si>
  <si>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</si>
  <si>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</si>
  <si>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</si>
  <si>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</si>
  <si>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</si>
  <si>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</si>
  <si>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</si>
  <si>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</si>
  <si>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</si>
  <si>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</si>
  <si>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</si>
  <si>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</si>
  <si>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</si>
  <si>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</si>
  <si>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</si>
  <si>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</si>
  <si>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</si>
  <si>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</si>
  <si>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</si>
  <si>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</si>
  <si>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</si>
  <si>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</si>
  <si>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</si>
  <si>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</si>
  <si>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</si>
  <si>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</si>
  <si>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</si>
  <si>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</si>
  <si>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</si>
  <si>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</si>
  <si>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</si>
  <si>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</si>
  <si>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</si>
  <si>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</si>
  <si>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</si>
  <si>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</si>
  <si>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</si>
  <si>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</si>
  <si>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</si>
  <si>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</si>
  <si>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</si>
  <si>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</si>
  <si>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</si>
  <si>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</si>
  <si>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</si>
  <si>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</si>
  <si>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</si>
  <si>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</si>
  <si>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</si>
  <si>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</si>
  <si>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</si>
  <si>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</si>
  <si>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</si>
  <si>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</si>
  <si>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</si>
  <si>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</si>
  <si>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</si>
  <si>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</si>
  <si>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</si>
  <si>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</si>
  <si>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</si>
  <si>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</si>
  <si>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</si>
  <si>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</si>
  <si>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</si>
  <si>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</si>
  <si>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</si>
  <si>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</si>
  <si>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</si>
  <si>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</si>
  <si>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</si>
  <si>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</si>
  <si>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</si>
  <si>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</si>
  <si>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</si>
  <si>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</si>
  <si>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</si>
  <si>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</si>
  <si>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</si>
  <si>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</si>
  <si>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</si>
  <si>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</si>
  <si>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</si>
  <si>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</si>
  <si>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</si>
  <si>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</si>
  <si>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</si>
  <si>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</si>
  <si>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</si>
  <si>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</si>
  <si>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</si>
  <si>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</si>
  <si>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</si>
  <si>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</si>
  <si>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</si>
  <si>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</si>
  <si>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</si>
  <si>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</si>
  <si>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</si>
  <si>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</si>
  <si>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</si>
  <si>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</si>
  <si>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</si>
  <si>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</si>
  <si>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</si>
  <si>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</si>
  <si>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</si>
  <si>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</si>
  <si>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</si>
  <si>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</si>
  <si>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</si>
  <si>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</si>
  <si>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</si>
  <si>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</si>
  <si>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</si>
  <si>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</si>
  <si>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</si>
  <si>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</si>
  <si>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</si>
  <si>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</si>
  <si>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</si>
  <si>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</si>
  <si>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</si>
  <si>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</si>
  <si>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</si>
  <si>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</si>
  <si>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</si>
  <si>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</si>
  <si>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</si>
  <si>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</si>
  <si>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</si>
  <si>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</si>
  <si>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</si>
  <si>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</si>
  <si>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</si>
  <si>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</si>
  <si>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</si>
  <si>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</si>
  <si>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</si>
  <si>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</si>
  <si>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</si>
  <si>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</si>
  <si>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</si>
  <si>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</si>
  <si>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</si>
  <si>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</si>
  <si>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</si>
  <si>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</si>
  <si>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</si>
  <si>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</si>
  <si>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</si>
  <si>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</si>
  <si>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</si>
  <si>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</si>
  <si>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</si>
  <si>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</si>
  <si>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</si>
  <si>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</si>
  <si>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</si>
  <si>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</si>
  <si>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</si>
  <si>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</si>
  <si>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</si>
  <si>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</si>
  <si>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</si>
  <si>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</si>
  <si>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</si>
  <si>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</si>
  <si>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</si>
  <si>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</si>
  <si>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</si>
  <si>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</si>
  <si>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</si>
  <si>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</si>
  <si>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</si>
  <si>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</si>
  <si>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</si>
  <si>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</si>
  <si>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</si>
  <si>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</si>
  <si>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</si>
  <si>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</si>
  <si>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</si>
  <si>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</si>
  <si>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</si>
  <si>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</si>
  <si>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</si>
  <si>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</si>
  <si>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</si>
  <si>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</si>
  <si>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</si>
  <si>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</si>
  <si>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</si>
  <si>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</si>
  <si>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</si>
  <si>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</si>
  <si>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</si>
  <si>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</si>
  <si>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</si>
  <si>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</si>
  <si>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</si>
  <si>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</si>
  <si>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</si>
  <si>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</si>
  <si>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</si>
  <si>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</si>
  <si>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</si>
  <si>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</si>
  <si>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</si>
  <si>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</si>
  <si>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</si>
  <si>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</si>
  <si>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</si>
  <si>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</si>
  <si>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</si>
  <si>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</si>
  <si>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</si>
  <si>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</si>
  <si>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</si>
  <si>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</si>
  <si>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</si>
  <si>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</si>
  <si>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</si>
  <si>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</si>
  <si>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</si>
  <si>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</si>
  <si>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</si>
  <si>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</si>
  <si>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</si>
  <si>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</si>
  <si>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</si>
  <si>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</si>
  <si>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</si>
  <si>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</si>
  <si>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</si>
  <si>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</si>
  <si>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</si>
  <si>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</si>
  <si>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</si>
  <si>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</si>
  <si>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</si>
  <si>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</si>
  <si>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</si>
  <si>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</si>
  <si>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</si>
  <si>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</si>
  <si>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</si>
  <si>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</si>
  <si>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</si>
  <si>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</si>
  <si>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</si>
  <si>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</si>
  <si>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</si>
  <si>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</si>
  <si>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</si>
  <si>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</si>
  <si>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</si>
  <si>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</si>
  <si>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</si>
  <si>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</si>
  <si>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</si>
  <si>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</si>
  <si>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</si>
  <si>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</si>
  <si>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</si>
  <si>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</si>
  <si>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</si>
  <si>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</si>
  <si>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</si>
  <si>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</si>
  <si>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</si>
  <si>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</si>
  <si>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</si>
  <si>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</si>
  <si>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</si>
  <si>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</si>
  <si>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</si>
  <si>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</si>
  <si>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</si>
  <si>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</si>
  <si>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</si>
  <si>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</si>
  <si>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</si>
  <si>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</si>
  <si>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</si>
  <si>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</si>
  <si>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</si>
  <si>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</si>
  <si>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</si>
  <si>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</si>
  <si>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</si>
  <si>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</si>
  <si>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</si>
  <si>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</si>
  <si>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</si>
  <si>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</si>
  <si>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</si>
  <si>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</si>
  <si>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</si>
  <si>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</si>
  <si>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</si>
  <si>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</si>
  <si>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</si>
  <si>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</si>
  <si>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</si>
  <si>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</si>
  <si>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</si>
  <si>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</si>
  <si>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</si>
  <si>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</si>
  <si>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</si>
  <si>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</si>
  <si>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</si>
  <si>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</si>
  <si>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</si>
  <si>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</si>
  <si>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</si>
  <si>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</si>
  <si>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</si>
  <si>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</si>
  <si>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</si>
  <si>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</si>
  <si>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</si>
  <si>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</si>
  <si>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</si>
  <si>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</si>
  <si>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</si>
  <si>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</si>
  <si>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</si>
  <si>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</si>
  <si>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</si>
  <si>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</si>
  <si>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</si>
  <si>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</si>
  <si>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</si>
  <si>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</si>
  <si>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</si>
  <si>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</si>
  <si>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</si>
  <si>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</si>
  <si>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</si>
  <si>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</si>
  <si>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</si>
  <si>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</si>
  <si>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</si>
  <si>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</si>
  <si>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</si>
  <si>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</si>
  <si>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</si>
  <si>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</si>
  <si>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</si>
  <si>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</si>
  <si>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</si>
  <si>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</si>
  <si>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</si>
  <si>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</si>
  <si>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</si>
  <si>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</si>
  <si>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</si>
  <si>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</si>
  <si>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</si>
  <si>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</si>
  <si>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</si>
  <si>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</si>
  <si>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</si>
  <si>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</si>
  <si>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</si>
  <si>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</si>
  <si>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</si>
  <si>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</si>
  <si>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</si>
  <si>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</si>
  <si>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</si>
  <si>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</si>
  <si>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</si>
  <si>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</si>
  <si>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</si>
  <si>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</si>
  <si>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</si>
  <si>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</si>
  <si>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</si>
  <si>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</si>
  <si>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</si>
  <si>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</si>
  <si>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</si>
  <si>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</si>
  <si>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</si>
  <si>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</si>
  <si>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</si>
  <si>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</si>
  <si>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</si>
  <si>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</si>
  <si>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</si>
  <si>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</si>
  <si>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</si>
  <si>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</si>
  <si>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</si>
  <si>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</si>
  <si>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</si>
  <si>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</si>
  <si>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</si>
  <si>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</si>
  <si>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</si>
  <si>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</si>
  <si>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</si>
  <si>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</si>
  <si>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</si>
  <si>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</si>
  <si>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</si>
  <si>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</si>
  <si>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</si>
  <si>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</si>
  <si>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</si>
  <si>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</si>
  <si>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</si>
  <si>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</si>
  <si>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</si>
  <si>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</si>
  <si>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</si>
  <si>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</si>
  <si>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</si>
  <si>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</si>
  <si>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</si>
  <si>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</si>
  <si>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</si>
  <si>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</si>
  <si>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</si>
  <si>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</si>
  <si>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</si>
  <si>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</si>
  <si>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</si>
  <si>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</si>
  <si>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</si>
  <si>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</si>
  <si>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</si>
  <si>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</si>
  <si>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</si>
  <si>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</si>
  <si>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</si>
  <si>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</si>
  <si>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</si>
  <si>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</si>
  <si>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</si>
  <si>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</si>
  <si>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</si>
  <si>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</si>
  <si>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</si>
  <si>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</si>
  <si>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</si>
  <si>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</si>
  <si>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</si>
  <si>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</si>
  <si>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</si>
  <si>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</si>
  <si>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</si>
  <si>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</si>
  <si>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</si>
  <si>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</si>
  <si>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</si>
  <si>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</si>
  <si>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</si>
  <si>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</si>
  <si>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</si>
  <si>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</si>
  <si>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</si>
  <si>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</si>
  <si>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</si>
  <si>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</si>
  <si>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</si>
  <si>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</si>
  <si>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</si>
  <si>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</si>
  <si>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</si>
  <si>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</si>
  <si>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</si>
  <si>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</si>
  <si>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</si>
  <si>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</si>
  <si>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</si>
  <si>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</si>
  <si>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</si>
  <si>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</si>
  <si>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</si>
  <si>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</si>
  <si>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</si>
  <si>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</si>
  <si>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</si>
  <si>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</si>
  <si>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</si>
  <si>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</si>
  <si>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</si>
  <si>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</si>
  <si>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</si>
  <si>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</si>
  <si>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</si>
  <si>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</si>
  <si>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</si>
  <si>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</si>
  <si>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</si>
  <si>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</si>
  <si>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</si>
  <si>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</si>
  <si>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</si>
  <si>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</si>
  <si>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</si>
  <si>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</si>
  <si>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</si>
  <si>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</si>
  <si>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</si>
  <si>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</si>
  <si>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</si>
  <si>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</si>
  <si>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</si>
  <si>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</si>
  <si>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</si>
  <si>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</si>
  <si>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</si>
  <si>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</si>
  <si>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</si>
  <si>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</si>
  <si>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</si>
  <si>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</si>
  <si>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</si>
  <si>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</si>
  <si>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</si>
  <si>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</si>
  <si>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</si>
  <si>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</si>
  <si>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</si>
  <si>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</si>
  <si>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</si>
  <si>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</si>
  <si>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</si>
  <si>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</si>
  <si>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</si>
  <si>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</si>
  <si>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</si>
  <si>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</si>
  <si>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</si>
  <si>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</si>
  <si>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</si>
  <si>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</si>
  <si>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</si>
  <si>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</si>
  <si>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</si>
  <si>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</si>
  <si>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</si>
  <si>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</si>
  <si>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</si>
  <si>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</si>
  <si>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</si>
  <si>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</si>
  <si>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</si>
  <si>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</si>
  <si>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</si>
  <si>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</si>
  <si>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</si>
  <si>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</si>
  <si>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</si>
  <si>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</si>
  <si>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</si>
  <si>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</si>
  <si>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</si>
  <si>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</si>
  <si>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</si>
  <si>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</si>
  <si>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</si>
  <si>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</si>
  <si>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</si>
  <si>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</si>
  <si>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</si>
  <si>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</si>
  <si>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</si>
  <si>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</si>
  <si>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</si>
  <si>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</si>
  <si>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</si>
  <si>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</si>
  <si>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</si>
  <si>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</si>
  <si>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</si>
  <si>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</si>
  <si>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</si>
  <si>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</si>
  <si>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</si>
  <si>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</si>
  <si>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</si>
  <si>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</si>
  <si>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</si>
  <si>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</si>
  <si>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</si>
  <si>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</si>
  <si>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</si>
  <si>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</si>
  <si>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</si>
  <si>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</si>
  <si>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</si>
  <si>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</si>
  <si>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</si>
  <si>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</si>
  <si>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</si>
  <si>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</si>
  <si>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</si>
  <si>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</si>
  <si>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</si>
  <si>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</si>
  <si>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</si>
  <si>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</si>
  <si>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</si>
  <si>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</si>
  <si>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</si>
  <si>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</si>
  <si>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</si>
  <si>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</si>
  <si>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</si>
  <si>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</si>
  <si>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</si>
  <si>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</si>
  <si>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</si>
  <si>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</si>
  <si>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</si>
  <si>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</si>
  <si>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</si>
  <si>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</si>
  <si>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</si>
  <si>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</si>
  <si>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</si>
  <si>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</si>
  <si>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</si>
  <si>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</si>
  <si>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</si>
  <si>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</si>
  <si>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</si>
  <si>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</si>
  <si>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</si>
  <si>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</si>
  <si>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</si>
  <si>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</si>
  <si>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</si>
  <si>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</si>
  <si>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</si>
  <si>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</si>
  <si>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</si>
  <si>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</si>
  <si>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</si>
  <si>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</si>
  <si>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</si>
  <si>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</si>
  <si>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</si>
  <si>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</si>
  <si>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</si>
  <si>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</si>
  <si>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</si>
  <si>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</si>
  <si>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</si>
  <si>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</si>
  <si>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</si>
  <si>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</si>
  <si>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</si>
  <si>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</si>
  <si>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</si>
  <si>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</si>
  <si>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</si>
  <si>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</si>
  <si>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</si>
  <si>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</si>
  <si>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</si>
  <si>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</si>
  <si>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</si>
  <si>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</si>
  <si>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</si>
  <si>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</si>
  <si>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</si>
  <si>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</si>
  <si>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</si>
  <si>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</si>
  <si>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</si>
  <si>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</si>
  <si>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</si>
  <si>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</si>
  <si>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</si>
  <si>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</si>
  <si>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</si>
  <si>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</si>
  <si>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</si>
  <si>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</si>
  <si>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</si>
  <si>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</si>
  <si>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</si>
  <si>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</si>
  <si>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</si>
  <si>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</si>
  <si>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</si>
  <si>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</si>
  <si>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</si>
  <si>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</si>
  <si>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</si>
  <si>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</si>
  <si>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</si>
  <si>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</si>
  <si>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</si>
  <si>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</si>
  <si>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</si>
  <si>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</si>
  <si>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</si>
  <si>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</si>
  <si>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</si>
  <si>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</si>
  <si>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</si>
  <si>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</si>
  <si>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</si>
  <si>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</si>
  <si>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</si>
  <si>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</si>
  <si>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</si>
  <si>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</si>
  <si>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</si>
  <si>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</si>
  <si>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</si>
  <si>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</si>
  <si>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</si>
  <si>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</si>
  <si>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</si>
  <si>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</si>
  <si>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</si>
  <si>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</si>
  <si>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</si>
  <si>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</si>
  <si>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</si>
  <si>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</si>
  <si>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</si>
  <si>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</si>
  <si>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</si>
  <si>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</si>
  <si>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</si>
  <si>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</si>
  <si>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</si>
  <si>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</si>
  <si>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</si>
  <si>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</si>
  <si>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</si>
  <si>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</si>
  <si>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</si>
  <si>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</si>
  <si>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</si>
  <si>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</si>
  <si>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</si>
  <si>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</si>
  <si>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</si>
  <si>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</si>
  <si>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</si>
  <si>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</si>
  <si>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</si>
  <si>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</si>
  <si>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</si>
  <si>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</si>
  <si>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</si>
  <si>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</si>
  <si>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</si>
  <si>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</si>
  <si>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</si>
  <si>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</si>
  <si>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</si>
  <si>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</si>
  <si>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</si>
  <si>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</si>
  <si>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</si>
  <si>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</si>
  <si>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</si>
  <si>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</si>
  <si>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</si>
  <si>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</si>
  <si>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</si>
  <si>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</si>
  <si>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</si>
  <si>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</si>
  <si>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</si>
  <si>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</si>
  <si>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</si>
  <si>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</si>
  <si>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</si>
  <si>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</si>
  <si>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</si>
  <si>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</si>
  <si>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</si>
  <si>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</si>
  <si>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</si>
  <si>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</si>
  <si>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</si>
  <si>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</si>
  <si>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</si>
  <si>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</si>
  <si>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</si>
  <si>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</si>
  <si>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</si>
  <si>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</si>
  <si>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</si>
  <si>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</si>
  <si>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</si>
  <si>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</si>
  <si>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</si>
  <si>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</si>
  <si>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</si>
  <si>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</si>
  <si>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</si>
  <si>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</si>
  <si>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</si>
  <si>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</si>
  <si>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</si>
  <si>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</si>
  <si>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</si>
  <si>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</si>
  <si>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</si>
  <si>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</si>
  <si>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</si>
  <si>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</si>
  <si>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</si>
  <si>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</si>
  <si>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</si>
  <si>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</si>
  <si>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</si>
  <si>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</si>
  <si>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</si>
  <si>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</si>
  <si>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</si>
  <si>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</si>
  <si>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</si>
  <si>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</si>
  <si>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</si>
  <si>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</si>
  <si>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</si>
  <si>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</si>
  <si>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</si>
  <si>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</si>
  <si>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</si>
  <si>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</si>
  <si>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</si>
  <si>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</si>
  <si>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</si>
  <si>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</si>
  <si>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</si>
  <si>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</si>
  <si>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</si>
  <si>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</si>
  <si>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</si>
  <si>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</si>
  <si>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</si>
  <si>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</si>
  <si>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</si>
  <si>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</si>
  <si>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</si>
  <si>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</si>
  <si>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</si>
  <si>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</si>
  <si>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</si>
  <si>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</si>
  <si>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</si>
  <si>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</si>
  <si>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</si>
  <si>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</si>
  <si>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</si>
  <si>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</si>
  <si>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</si>
  <si>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</si>
  <si>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</si>
  <si>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</si>
  <si>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</si>
  <si>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</si>
  <si>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</si>
  <si>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</si>
  <si>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</si>
  <si>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</si>
  <si>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</si>
  <si>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</si>
  <si>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</si>
  <si>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</si>
  <si>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</si>
  <si>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</si>
  <si>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</si>
  <si>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</si>
  <si>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</si>
  <si>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</si>
  <si>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</si>
  <si>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</si>
  <si>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</si>
  <si>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</si>
  <si>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</si>
  <si>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</si>
  <si>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</si>
  <si>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</si>
  <si>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</si>
  <si>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</si>
  <si>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</si>
  <si>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</si>
  <si>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</si>
  <si>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</si>
  <si>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</si>
  <si>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</si>
  <si>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</si>
  <si>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</si>
  <si>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</si>
  <si>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</si>
  <si>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</si>
  <si>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</si>
  <si>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</si>
  <si>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</si>
  <si>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</si>
  <si>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</si>
  <si>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</si>
  <si>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</si>
  <si>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</si>
  <si>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</si>
  <si>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</si>
  <si>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</si>
  <si>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</si>
  <si>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</si>
  <si>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</si>
  <si>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</si>
  <si>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</si>
  <si>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</si>
  <si>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</si>
  <si>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</si>
  <si>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</si>
  <si>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</si>
  <si>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</si>
  <si>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</si>
  <si>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</si>
  <si>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</si>
  <si>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</si>
  <si>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</si>
  <si>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</si>
  <si>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</si>
  <si>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</si>
  <si>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</si>
  <si>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</si>
  <si>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</si>
  <si>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</si>
  <si>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</si>
  <si>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</si>
  <si>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</si>
  <si>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</si>
  <si>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</si>
  <si>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</si>
  <si>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</si>
  <si>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</si>
  <si>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</si>
  <si>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</si>
  <si>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</si>
  <si>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</si>
  <si>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</si>
  <si>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</si>
  <si>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</si>
  <si>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</si>
  <si>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</si>
  <si>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</si>
  <si>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</si>
  <si>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</si>
  <si>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</si>
  <si>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</si>
  <si>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</si>
  <si>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</si>
  <si>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</si>
  <si>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</si>
  <si>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</si>
  <si>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</si>
  <si>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</si>
  <si>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</si>
  <si>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</si>
  <si>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</si>
  <si>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</si>
  <si>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</si>
  <si>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</si>
  <si>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</si>
  <si>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</si>
  <si>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</si>
  <si>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</si>
  <si>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</si>
  <si>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</si>
  <si>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</si>
  <si>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</si>
  <si>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</si>
  <si>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</si>
  <si>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</si>
  <si>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</si>
  <si>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</si>
  <si>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</si>
  <si>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</si>
  <si>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</si>
  <si>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</si>
  <si>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</si>
  <si>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</si>
  <si>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</si>
  <si>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</si>
  <si>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</si>
  <si>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</si>
  <si>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</si>
  <si>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</si>
  <si>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</si>
  <si>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</si>
  <si>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</si>
  <si>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</si>
  <si>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</si>
  <si>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</si>
  <si>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</si>
  <si>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</si>
  <si>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</si>
  <si>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</si>
  <si>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</si>
  <si>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</si>
  <si>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</si>
  <si>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</si>
  <si>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</si>
  <si>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</si>
  <si>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</si>
  <si>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</si>
  <si>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</si>
  <si>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</si>
  <si>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</si>
  <si>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</si>
  <si>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</si>
  <si>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</si>
  <si>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</si>
  <si>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</si>
  <si>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</si>
  <si>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</si>
  <si>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</si>
  <si>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</si>
  <si>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</si>
  <si>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</si>
  <si>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</si>
  <si>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</si>
  <si>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</si>
  <si>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</si>
  <si>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</si>
  <si>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</si>
  <si>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</si>
  <si>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</si>
  <si>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</si>
  <si>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</si>
  <si>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</si>
  <si>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</si>
  <si>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</si>
  <si>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</si>
  <si>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</si>
  <si>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</si>
  <si>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</si>
  <si>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</si>
  <si>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</si>
  <si>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</si>
  <si>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</si>
  <si>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</si>
  <si>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</si>
  <si>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</si>
  <si>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</si>
  <si>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</si>
  <si>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</si>
  <si>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</si>
  <si>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</si>
  <si>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</si>
  <si>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</si>
  <si>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</si>
  <si>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</si>
  <si>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</si>
  <si>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</si>
  <si>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</si>
  <si>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</si>
  <si>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</si>
  <si>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</si>
  <si>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</si>
  <si>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</si>
  <si>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</si>
  <si>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</si>
  <si>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</si>
  <si>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</si>
  <si>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</si>
  <si>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</si>
  <si>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</si>
  <si>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</si>
  <si>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</si>
  <si>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</si>
  <si>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</si>
  <si>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</si>
  <si>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</si>
  <si>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</si>
  <si>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</si>
  <si>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</si>
  <si>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</si>
  <si>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</si>
  <si>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</si>
  <si>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</si>
  <si>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</si>
  <si>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</si>
  <si>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</si>
  <si>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</si>
  <si>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</si>
  <si>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</si>
  <si>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</si>
  <si>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</si>
  <si>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</si>
  <si>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</si>
  <si>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</si>
  <si>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</si>
  <si>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</si>
  <si>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</si>
  <si>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</si>
  <si>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</si>
  <si>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</si>
  <si>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</si>
  <si>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</si>
  <si>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</si>
  <si>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</si>
  <si>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</si>
  <si>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</si>
  <si>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</si>
  <si>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</si>
  <si>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</si>
  <si>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</si>
  <si>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</si>
  <si>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</si>
  <si>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</si>
  <si>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</si>
  <si>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</si>
  <si>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</si>
  <si>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</si>
  <si>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</si>
  <si>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</si>
  <si>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</si>
  <si>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</si>
  <si>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</si>
  <si>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</si>
  <si>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</si>
  <si>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</si>
  <si>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</si>
  <si>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</si>
  <si>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</si>
  <si>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</si>
  <si>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</si>
  <si>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</si>
  <si>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</si>
  <si>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</si>
  <si>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</si>
  <si>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</si>
  <si>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</si>
  <si>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</si>
  <si>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</si>
  <si>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</si>
  <si>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</si>
  <si>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</si>
  <si>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</si>
  <si>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</si>
  <si>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</si>
  <si>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</si>
  <si>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</si>
  <si>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</si>
  <si>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</si>
  <si>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</si>
  <si>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</si>
  <si>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</si>
  <si>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</si>
  <si>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</si>
  <si>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</si>
  <si>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</si>
  <si>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</si>
  <si>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</si>
  <si>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</si>
  <si>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</si>
  <si>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</si>
  <si>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</si>
  <si>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</si>
  <si>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</si>
  <si>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</si>
  <si>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</si>
  <si>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</si>
  <si>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</si>
  <si>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</si>
  <si>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</si>
  <si>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</si>
  <si>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</si>
  <si>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</si>
  <si>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</si>
  <si>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</si>
  <si>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</si>
  <si>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</si>
  <si>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</si>
  <si>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</si>
  <si>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</si>
  <si>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</si>
  <si>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</si>
  <si>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</si>
  <si>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</si>
  <si>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</si>
  <si>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</si>
  <si>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</si>
  <si>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</si>
  <si>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</si>
  <si>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</si>
  <si>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</si>
  <si>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</si>
  <si>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</si>
  <si>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</si>
  <si>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</si>
  <si>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</si>
  <si>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</si>
  <si>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</si>
  <si>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</si>
  <si>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</si>
  <si>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</si>
  <si>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</si>
  <si>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</si>
  <si>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</si>
  <si>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</si>
  <si>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</si>
  <si>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</si>
  <si>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</si>
  <si>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</si>
  <si>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</si>
  <si>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</si>
  <si>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</si>
  <si>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</si>
  <si>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</si>
  <si>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</si>
  <si>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</si>
  <si>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</si>
  <si>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</si>
  <si>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</si>
  <si>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</si>
  <si>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</si>
  <si>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</si>
  <si>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</si>
  <si>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</si>
  <si>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</si>
  <si>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</si>
  <si>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</si>
  <si>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</si>
  <si>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</si>
  <si>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</si>
  <si>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</si>
  <si>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</si>
  <si>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</si>
  <si>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</si>
  <si>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</si>
  <si>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</si>
  <si>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</si>
  <si>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</si>
  <si>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</si>
  <si>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</si>
  <si>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</si>
  <si>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</si>
  <si>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</si>
  <si>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</si>
  <si>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</si>
  <si>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</si>
  <si>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</si>
  <si>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</si>
  <si>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</si>
  <si>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</si>
  <si>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</si>
  <si>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</si>
  <si>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</si>
  <si>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</si>
  <si>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</si>
  <si>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</si>
  <si>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</si>
  <si>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</si>
  <si>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</si>
  <si>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</si>
  <si>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</si>
  <si>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</si>
  <si>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</si>
  <si>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</si>
  <si>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</si>
  <si>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</si>
  <si>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</si>
  <si>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</si>
  <si>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</si>
  <si>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</si>
  <si>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</si>
  <si>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</si>
  <si>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</si>
  <si>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</si>
  <si>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</si>
  <si>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</si>
  <si>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</si>
  <si>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</si>
  <si>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</si>
  <si>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</si>
  <si>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</si>
  <si>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</si>
  <si>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</si>
  <si>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</si>
  <si>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</si>
  <si>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</si>
  <si>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</si>
  <si>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</si>
  <si>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</si>
  <si>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</si>
  <si>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</si>
  <si>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</si>
  <si>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</si>
  <si>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</si>
  <si>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</si>
  <si>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</si>
  <si>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</si>
  <si>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</si>
  <si>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</si>
  <si>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</si>
  <si>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</si>
  <si>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</si>
  <si>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</si>
  <si>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</si>
  <si>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</si>
  <si>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</si>
  <si>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</si>
  <si>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</si>
  <si>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</si>
  <si>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</si>
  <si>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</si>
  <si>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</si>
  <si>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</si>
  <si>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</si>
  <si>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</si>
  <si>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</si>
  <si>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</si>
  <si>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</si>
  <si>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</si>
  <si>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</si>
  <si>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</si>
  <si>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</si>
  <si>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</si>
  <si>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</si>
  <si>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</si>
  <si>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</si>
  <si>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</si>
  <si>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</si>
  <si>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</si>
  <si>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</si>
  <si>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</si>
  <si>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</si>
  <si>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</si>
  <si>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</si>
  <si>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</si>
  <si>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</si>
  <si>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</si>
  <si>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</si>
  <si>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</si>
  <si>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</si>
  <si>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</si>
  <si>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</si>
  <si>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</si>
  <si>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</si>
  <si>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</si>
  <si>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</si>
  <si>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</si>
  <si>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</si>
  <si>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</si>
  <si>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</si>
  <si>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</si>
  <si>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</si>
  <si>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</si>
  <si>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</si>
  <si>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</si>
  <si>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</si>
  <si>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</si>
  <si>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</si>
  <si>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</si>
  <si>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</si>
  <si>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</si>
  <si>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</si>
  <si>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</si>
  <si>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</si>
  <si>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</si>
  <si>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</si>
  <si>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</si>
  <si>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</si>
  <si>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</si>
  <si>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</si>
  <si>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</si>
  <si>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</si>
  <si>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</si>
  <si>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</si>
  <si>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</si>
  <si>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</si>
  <si>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</si>
  <si>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</si>
  <si>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</si>
  <si>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</si>
  <si>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</si>
  <si>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</si>
  <si>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</si>
  <si>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</si>
  <si>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</si>
  <si>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</si>
  <si>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</si>
  <si>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</si>
  <si>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</si>
  <si>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</si>
  <si>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</si>
  <si>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</si>
  <si>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</si>
  <si>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</si>
  <si>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</si>
  <si>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</si>
  <si>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</si>
  <si>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</si>
  <si>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</si>
  <si>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</si>
  <si>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</si>
  <si>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</si>
  <si>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</si>
  <si>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</si>
  <si>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</si>
  <si>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</si>
  <si>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</si>
  <si>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</si>
  <si>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</si>
  <si>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</si>
  <si>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</si>
  <si>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</si>
  <si>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</si>
  <si>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</si>
  <si>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</si>
  <si>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</si>
  <si>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</si>
  <si>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</si>
  <si>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</si>
  <si>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</si>
  <si>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</si>
  <si>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</si>
  <si>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</si>
  <si>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</si>
  <si>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</si>
  <si>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</si>
  <si>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</si>
  <si>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</si>
  <si>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</si>
  <si>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</si>
  <si>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</si>
  <si>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</si>
  <si>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</si>
  <si>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</si>
  <si>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</si>
  <si>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</si>
  <si>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</si>
  <si>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</si>
  <si>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</si>
  <si>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</si>
  <si>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</si>
  <si>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</si>
  <si>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</si>
  <si>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</si>
  <si>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</si>
  <si>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</si>
  <si>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</si>
  <si>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</si>
  <si>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</si>
  <si>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</si>
  <si>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</si>
  <si>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</si>
  <si>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</si>
  <si>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</si>
  <si>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</si>
  <si>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</si>
  <si>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</si>
  <si>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</si>
  <si>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</si>
  <si>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</si>
  <si>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</si>
  <si>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</si>
  <si>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</si>
  <si>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</si>
  <si>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</si>
  <si>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</si>
  <si>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</si>
  <si>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</si>
  <si>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</si>
  <si>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</si>
  <si>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</si>
  <si>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</si>
  <si>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</si>
  <si>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</si>
  <si>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</si>
  <si>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</si>
  <si>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</si>
  <si>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</si>
  <si>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</si>
  <si>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</si>
  <si>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</si>
  <si>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</si>
  <si>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</si>
  <si>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</si>
  <si>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</si>
  <si>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</si>
  <si>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</si>
  <si>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</si>
  <si>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</si>
  <si>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</si>
  <si>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</si>
  <si>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</si>
  <si>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</si>
  <si>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</si>
  <si>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</si>
  <si>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</si>
  <si>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</si>
  <si>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</si>
  <si>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</si>
  <si>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</si>
  <si>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</si>
  <si>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</si>
  <si>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</si>
  <si>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</si>
  <si>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</si>
  <si>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</si>
  <si>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</si>
  <si>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</si>
  <si>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</si>
  <si>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</si>
  <si>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</si>
  <si>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</si>
  <si>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</si>
  <si>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</si>
  <si>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</si>
  <si>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</si>
  <si>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</si>
  <si>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</si>
  <si>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</si>
  <si>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</si>
  <si>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</si>
  <si>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</si>
  <si>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</si>
  <si>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</si>
  <si>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</si>
  <si>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</si>
  <si>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</si>
  <si>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</si>
  <si>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</si>
  <si>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</si>
  <si>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</si>
  <si>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</si>
  <si>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</si>
  <si>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</si>
  <si>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</si>
  <si>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</si>
  <si>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</si>
  <si>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</si>
  <si>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</si>
  <si>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</si>
  <si>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</si>
  <si>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</si>
  <si>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</si>
  <si>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</si>
  <si>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</si>
  <si>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</si>
  <si>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</si>
  <si>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</si>
  <si>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</si>
  <si>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</si>
  <si>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</si>
  <si>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</si>
  <si>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</si>
  <si>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</si>
  <si>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</si>
  <si>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</si>
  <si>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</si>
  <si>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</si>
  <si>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</si>
  <si>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</si>
  <si>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</si>
  <si>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</si>
  <si>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</si>
  <si>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</si>
  <si>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</si>
  <si>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</si>
  <si>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</si>
  <si>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</si>
  <si>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</si>
  <si>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</si>
  <si>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</si>
  <si>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</si>
  <si>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</si>
  <si>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</si>
  <si>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</si>
  <si>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</si>
  <si>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</si>
  <si>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</si>
  <si>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</si>
  <si>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</si>
  <si>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</si>
  <si>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</si>
  <si>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</si>
  <si>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</si>
  <si>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</si>
  <si>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</si>
  <si>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</si>
  <si>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</si>
  <si>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</si>
  <si>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</si>
  <si>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</si>
  <si>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</si>
  <si>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</si>
  <si>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</si>
  <si>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</si>
  <si>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</si>
  <si>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</si>
  <si>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</si>
  <si>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</si>
  <si>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</si>
  <si>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</si>
  <si>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</si>
  <si>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</si>
  <si>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</si>
  <si>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</si>
  <si>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</si>
  <si>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</si>
  <si>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</si>
  <si>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</si>
  <si>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</si>
  <si>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</si>
  <si>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</si>
  <si>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</si>
  <si>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</si>
  <si>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</si>
  <si>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</si>
  <si>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</si>
  <si>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</si>
  <si>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</si>
  <si>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</si>
  <si>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</si>
  <si>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</si>
  <si>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</si>
  <si>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</si>
  <si>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</si>
  <si>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</si>
  <si>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</si>
  <si>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</si>
  <si>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</si>
  <si>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</si>
  <si>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</si>
  <si>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</si>
  <si>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</si>
  <si>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</si>
  <si>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</si>
  <si>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</si>
  <si>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</si>
  <si>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</si>
  <si>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</si>
  <si>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</si>
  <si>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</si>
  <si>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</si>
  <si>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</si>
  <si>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</si>
  <si>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</si>
  <si>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</si>
  <si>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</si>
  <si>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</si>
  <si>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</si>
  <si>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</si>
  <si>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</si>
  <si>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</si>
  <si>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</si>
  <si>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</si>
  <si>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</si>
  <si>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</si>
  <si>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</si>
  <si>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</si>
  <si>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</si>
  <si>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</si>
  <si>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</si>
  <si>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</si>
  <si>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</si>
  <si>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</si>
  <si>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</si>
  <si>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</si>
  <si>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</si>
  <si>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</si>
  <si>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</si>
  <si>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</si>
  <si>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</si>
  <si>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</si>
  <si>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</si>
  <si>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</si>
  <si>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</si>
  <si>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</si>
  <si>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</si>
  <si>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</si>
  <si>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</si>
  <si>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</si>
  <si>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</si>
  <si>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</si>
  <si>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</si>
  <si>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</si>
  <si>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</si>
  <si>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</si>
  <si>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</si>
  <si>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</si>
  <si>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</si>
  <si>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</si>
  <si>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</si>
  <si>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</si>
  <si>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</si>
  <si>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</si>
  <si>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</si>
  <si>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</si>
  <si>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</si>
  <si>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</si>
  <si>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</si>
  <si>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</si>
  <si>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</si>
  <si>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</si>
  <si>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</si>
  <si>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</si>
  <si>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</si>
  <si>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</si>
  <si>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</si>
  <si>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</si>
  <si>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</si>
  <si>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</si>
  <si>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</si>
  <si>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</si>
  <si>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</si>
  <si>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</si>
  <si>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</si>
  <si>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</si>
  <si>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</si>
  <si>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</si>
  <si>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</si>
  <si>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</si>
  <si>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</si>
  <si>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</si>
  <si>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</si>
  <si>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</si>
  <si>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</si>
  <si>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</si>
  <si>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</si>
  <si>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</si>
  <si>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</si>
  <si>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</si>
  <si>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</si>
  <si>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</si>
  <si>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</si>
  <si>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</si>
  <si>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</si>
  <si>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</si>
  <si>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</si>
  <si>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</si>
  <si>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</si>
  <si>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</si>
  <si>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</si>
  <si>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</si>
  <si>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</si>
  <si>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</si>
  <si>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</si>
  <si>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</si>
  <si>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</si>
  <si>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</si>
  <si>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</si>
  <si>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</si>
  <si>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</si>
  <si>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</si>
  <si>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</si>
  <si>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</si>
  <si>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</si>
  <si>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</si>
  <si>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</si>
  <si>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</si>
  <si>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</si>
  <si>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</si>
  <si>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</si>
  <si>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</si>
  <si>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</si>
  <si>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</si>
  <si>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</si>
  <si>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</si>
  <si>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</si>
  <si>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</si>
  <si>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</si>
  <si>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</si>
  <si>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</si>
  <si>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</si>
  <si>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</si>
  <si>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</si>
  <si>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</si>
  <si>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</si>
  <si>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</si>
  <si>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</si>
  <si>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</si>
  <si>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</si>
  <si>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</si>
  <si>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</si>
  <si>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</si>
  <si>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</si>
  <si>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</si>
  <si>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</si>
  <si>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</si>
  <si>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</si>
  <si>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</si>
  <si>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</si>
  <si>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</si>
  <si>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</si>
  <si>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</si>
  <si>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</si>
  <si>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</si>
  <si>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</si>
  <si>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</si>
  <si>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</si>
  <si>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</si>
  <si>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</si>
  <si>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</si>
  <si>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</si>
  <si>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</si>
  <si>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</si>
  <si>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</si>
  <si>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</si>
  <si>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</si>
  <si>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</si>
  <si>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</si>
  <si>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</si>
  <si>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</si>
  <si>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</si>
  <si>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</si>
  <si>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</si>
  <si>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</si>
  <si>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</si>
  <si>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</si>
  <si>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</si>
  <si>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</si>
  <si>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</si>
  <si>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</si>
  <si>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</si>
  <si>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</si>
  <si>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</si>
  <si>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</si>
  <si>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</si>
  <si>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</si>
  <si>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</si>
  <si>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</si>
  <si>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</si>
  <si>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</si>
  <si>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</si>
  <si>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</si>
  <si>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</si>
  <si>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</si>
  <si>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</si>
  <si>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</si>
  <si>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</si>
  <si>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</si>
  <si>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</si>
  <si>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</si>
  <si>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</si>
  <si>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</si>
  <si>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</si>
  <si>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</si>
  <si>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</si>
  <si>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</si>
  <si>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</si>
  <si>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</si>
  <si>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</si>
  <si>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</si>
  <si>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</si>
  <si>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</si>
  <si>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</si>
  <si>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</si>
  <si>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</si>
  <si>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</si>
  <si>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</si>
  <si>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</si>
  <si>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</si>
  <si>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</si>
  <si>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</si>
  <si>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</si>
  <si>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</si>
  <si>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</si>
  <si>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</si>
  <si>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</si>
  <si>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</si>
  <si>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</si>
  <si>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</si>
  <si>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</si>
  <si>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</si>
  <si>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</si>
  <si>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</si>
  <si>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</si>
  <si>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</si>
  <si>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</si>
  <si>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</si>
  <si>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</si>
  <si>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</si>
  <si>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</si>
  <si>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</si>
  <si>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</si>
  <si>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</si>
  <si>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</si>
  <si>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</si>
  <si>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</si>
  <si>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</si>
  <si>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</si>
  <si>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</si>
  <si>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</si>
  <si>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</si>
  <si>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</si>
  <si>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</si>
  <si>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</si>
  <si>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</si>
  <si>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</si>
  <si>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</si>
  <si>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</si>
  <si>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</si>
  <si>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</si>
  <si>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</si>
  <si>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</si>
  <si>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</si>
  <si>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</si>
  <si>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</si>
  <si>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</si>
  <si>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</si>
  <si>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</si>
  <si>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</si>
  <si>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</si>
  <si>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</si>
  <si>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</si>
  <si>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</si>
  <si>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</si>
  <si>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</si>
  <si>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</si>
  <si>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</si>
  <si>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</si>
  <si>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</si>
  <si>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</si>
  <si>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</si>
  <si>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</si>
  <si>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</si>
  <si>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</si>
  <si>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</si>
  <si>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</si>
  <si>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</si>
  <si>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</si>
  <si>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</si>
  <si>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</si>
  <si>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</si>
  <si>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</si>
  <si>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</si>
  <si>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</si>
  <si>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</si>
  <si>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</si>
  <si>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</si>
  <si>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</si>
  <si>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</si>
  <si>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</si>
  <si>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</si>
  <si>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</si>
  <si>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</si>
  <si>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</si>
  <si>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</si>
  <si>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</si>
  <si>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</si>
  <si>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</si>
  <si>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</si>
  <si>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</si>
  <si>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</si>
  <si>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</si>
  <si>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</si>
  <si>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</si>
  <si>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</si>
  <si>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</si>
  <si>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</si>
  <si>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</si>
  <si>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</si>
  <si>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</si>
  <si>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</si>
  <si>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</si>
  <si>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</si>
  <si>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</si>
  <si>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</si>
  <si>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</si>
  <si>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</si>
  <si>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</si>
  <si>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</si>
  <si>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</si>
  <si>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</si>
  <si>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</si>
  <si>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</si>
  <si>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</si>
  <si>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</si>
  <si>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</si>
  <si>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</si>
  <si>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</si>
  <si>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</si>
  <si>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</si>
  <si>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</si>
  <si>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</si>
  <si>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</si>
  <si>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</si>
  <si>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</si>
  <si>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</si>
  <si>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</si>
  <si>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</si>
  <si>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</si>
  <si>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</si>
  <si>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</si>
  <si>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</si>
  <si>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</si>
  <si>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</si>
  <si>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</si>
  <si>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</si>
  <si>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</si>
  <si>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</si>
  <si>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</si>
  <si>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</si>
  <si>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</si>
  <si>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</si>
  <si>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</si>
  <si>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</si>
  <si>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</si>
  <si>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</si>
  <si>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</si>
  <si>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</si>
  <si>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</si>
  <si>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</si>
  <si>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</si>
  <si>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</si>
  <si>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</si>
  <si>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</si>
  <si>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</si>
  <si>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</si>
  <si>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</si>
  <si>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</si>
  <si>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</si>
  <si>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</si>
  <si>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</si>
  <si>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</si>
  <si>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</si>
  <si>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</si>
  <si>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</si>
  <si>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</si>
  <si>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</si>
  <si>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</si>
  <si>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</si>
  <si>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</si>
  <si>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</si>
  <si>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</si>
  <si>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</si>
  <si>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</si>
  <si>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</si>
  <si>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</si>
  <si>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</si>
  <si>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</si>
  <si>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</si>
  <si>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</si>
  <si>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</si>
  <si>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</si>
  <si>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</si>
  <si>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</si>
  <si>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</si>
  <si>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</si>
  <si>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</si>
  <si>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</si>
  <si>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</si>
  <si>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</si>
  <si>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</si>
  <si>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</si>
  <si>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</si>
  <si>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</si>
  <si>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</si>
  <si>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</si>
  <si>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</si>
  <si>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</si>
  <si>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</si>
  <si>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</si>
  <si>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</si>
  <si>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</si>
  <si>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</si>
  <si>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</si>
  <si>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</si>
  <si>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</si>
  <si>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</si>
  <si>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</si>
  <si>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</si>
  <si>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</si>
  <si>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</si>
  <si>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</si>
  <si>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</si>
  <si>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</si>
  <si>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</si>
  <si>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</si>
  <si>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</si>
  <si>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</si>
  <si>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</si>
  <si>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</si>
  <si>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</si>
  <si>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</si>
  <si>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</si>
  <si>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</si>
  <si>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</si>
  <si>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</si>
  <si>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</si>
  <si>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</si>
  <si>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</si>
  <si>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</si>
  <si>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</si>
  <si>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</si>
  <si>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</si>
  <si>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</si>
  <si>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</si>
  <si>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</si>
  <si>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</si>
  <si>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</si>
  <si>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</si>
  <si>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</si>
  <si>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</si>
  <si>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</si>
  <si>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</si>
  <si>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</si>
  <si>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</si>
  <si>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</si>
  <si>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</si>
  <si>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</si>
  <si>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</si>
  <si>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</si>
  <si>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</si>
  <si>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</si>
  <si>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</si>
  <si>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</si>
  <si>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</si>
  <si>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</si>
  <si>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</si>
  <si>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</si>
  <si>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</si>
  <si>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</si>
  <si>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</si>
  <si>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</si>
  <si>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</si>
  <si>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</si>
  <si>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</si>
  <si>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</si>
  <si>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</si>
  <si>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</si>
  <si>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</si>
  <si>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</si>
  <si>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</si>
  <si>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</si>
  <si>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</si>
  <si>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</si>
  <si>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</si>
  <si>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</si>
  <si>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</si>
  <si>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</si>
  <si>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</si>
  <si>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</si>
  <si>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</si>
  <si>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</si>
  <si>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</si>
  <si>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</si>
  <si>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</si>
  <si>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</si>
  <si>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</si>
  <si>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</si>
  <si>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</si>
  <si>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</si>
  <si>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</si>
  <si>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</si>
  <si>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</si>
  <si>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</si>
  <si>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</si>
  <si>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</si>
  <si>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</si>
  <si>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</si>
  <si>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</si>
  <si>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</si>
  <si>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</si>
  <si>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</si>
  <si>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</si>
  <si>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</si>
  <si>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</si>
  <si>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</si>
  <si>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</si>
  <si>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</si>
  <si>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</si>
  <si>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</si>
  <si>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</si>
  <si>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</si>
  <si>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</si>
  <si>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</si>
  <si>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</si>
  <si>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</si>
  <si>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</si>
  <si>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</si>
  <si>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</si>
  <si>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</si>
  <si>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</si>
  <si>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</si>
  <si>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</si>
  <si>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</si>
  <si>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</si>
  <si>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</si>
  <si>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</si>
  <si>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</si>
  <si>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</si>
  <si>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</si>
  <si>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</si>
  <si>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</si>
  <si>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</si>
  <si>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</si>
  <si>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</si>
  <si>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</si>
  <si>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</si>
  <si>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</si>
  <si>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</si>
  <si>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</si>
  <si>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</si>
  <si>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</si>
  <si>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</si>
  <si>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</si>
  <si>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</si>
  <si>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</si>
  <si>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</si>
  <si>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</si>
  <si>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</si>
  <si>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</si>
  <si>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</si>
  <si>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</si>
  <si>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</si>
  <si>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</si>
  <si>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</si>
  <si>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</si>
  <si>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</si>
  <si>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</si>
  <si>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</si>
  <si>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</si>
  <si>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</si>
  <si>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</si>
  <si>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</si>
  <si>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</si>
  <si>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</si>
  <si>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</si>
  <si>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</si>
  <si>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</si>
  <si>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</si>
  <si>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</si>
  <si>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</si>
  <si>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</si>
  <si>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</si>
  <si>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</si>
  <si>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</si>
  <si>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</si>
  <si>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</si>
  <si>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</si>
  <si>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</si>
  <si>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</si>
  <si>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</si>
  <si>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</si>
  <si>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</si>
  <si>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</si>
  <si>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</si>
  <si>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</si>
  <si>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</si>
  <si>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</si>
  <si>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</si>
  <si>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</si>
  <si>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</si>
  <si>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</si>
  <si>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</si>
  <si>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</si>
  <si>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</si>
  <si>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</si>
  <si>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</si>
  <si>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</si>
  <si>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</si>
  <si>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</si>
  <si>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</si>
  <si>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</si>
  <si>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</si>
  <si>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</si>
  <si>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</si>
  <si>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</si>
  <si>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</si>
  <si>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</si>
  <si>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</si>
  <si>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</si>
  <si>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</si>
  <si>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</si>
  <si>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</si>
  <si>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</si>
  <si>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</si>
  <si>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</si>
  <si>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</si>
  <si>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</si>
  <si>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</si>
  <si>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</si>
  <si>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</si>
  <si>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</si>
  <si>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</si>
  <si>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</si>
  <si>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</si>
  <si>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</si>
  <si>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</si>
  <si>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</si>
  <si>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</si>
  <si>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</si>
  <si>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</si>
  <si>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</si>
  <si>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</si>
  <si>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</si>
  <si>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</si>
  <si>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</si>
  <si>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</si>
  <si>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</si>
  <si>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</si>
  <si>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</si>
  <si>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</si>
  <si>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</si>
  <si>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</si>
  <si>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</si>
  <si>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</si>
  <si>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</si>
  <si>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</si>
  <si>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</si>
  <si>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</si>
  <si>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</si>
  <si>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</si>
  <si>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</si>
  <si>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</si>
  <si>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</si>
  <si>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</si>
  <si>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</si>
  <si>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</si>
  <si>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</si>
  <si>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</si>
  <si>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</si>
  <si>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</si>
  <si>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</si>
  <si>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</si>
  <si>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</si>
  <si>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</si>
  <si>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</si>
  <si>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</si>
  <si>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</si>
  <si>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</si>
  <si>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</si>
  <si>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</si>
  <si>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</si>
  <si>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</si>
  <si>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</si>
  <si>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</si>
  <si>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</si>
  <si>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</si>
  <si>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</si>
  <si>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</si>
  <si>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</si>
  <si>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</si>
  <si>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</si>
  <si>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</si>
  <si>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</si>
  <si>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</si>
  <si>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</si>
  <si>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</si>
  <si>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</si>
  <si>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</si>
  <si>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</si>
  <si>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</si>
  <si>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</si>
  <si>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</si>
  <si>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</si>
  <si>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</si>
  <si>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</si>
  <si>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</si>
  <si>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</si>
  <si>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</si>
  <si>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</si>
  <si>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</si>
  <si>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</si>
  <si>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</si>
  <si>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</si>
  <si>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</si>
  <si>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</si>
  <si>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</si>
  <si>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</si>
  <si>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</si>
  <si>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</si>
  <si>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</si>
  <si>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</si>
  <si>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</si>
  <si>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</si>
  <si>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</si>
  <si>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</si>
  <si>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</si>
  <si>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</si>
  <si>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</si>
  <si>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</si>
  <si>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</si>
  <si>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</si>
  <si>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</si>
  <si>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</si>
  <si>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</si>
  <si>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</si>
  <si>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</si>
  <si>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</si>
  <si>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</si>
  <si>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</si>
  <si>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</si>
  <si>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</si>
  <si>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</si>
  <si>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</si>
  <si>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</si>
  <si>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</si>
  <si>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</si>
  <si>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</si>
  <si>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</si>
  <si>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</si>
  <si>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</si>
  <si>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</si>
  <si>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</si>
  <si>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</si>
  <si>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</si>
  <si>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</si>
  <si>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</si>
  <si>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</si>
  <si>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</si>
  <si>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</si>
  <si>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</si>
  <si>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</si>
  <si>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</si>
  <si>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</si>
  <si>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</si>
  <si>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</si>
  <si>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</si>
  <si>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</si>
  <si>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</si>
  <si>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</si>
  <si>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</si>
  <si>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</si>
  <si>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</si>
  <si>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</si>
  <si>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</si>
  <si>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</si>
  <si>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</si>
  <si>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</si>
  <si>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</si>
  <si>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</si>
  <si>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</si>
  <si>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</si>
  <si>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</si>
  <si>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</si>
  <si>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</si>
  <si>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</si>
  <si>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</si>
  <si>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</si>
  <si>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</si>
  <si>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</si>
  <si>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</si>
  <si>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</si>
  <si>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</si>
  <si>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</si>
  <si>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</si>
  <si>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</si>
  <si>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</si>
  <si>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</si>
  <si>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</si>
  <si>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</si>
  <si>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</si>
  <si>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</si>
  <si>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</si>
  <si>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</si>
  <si>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</si>
  <si>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</si>
  <si>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</si>
  <si>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</si>
  <si>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</si>
  <si>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</si>
  <si>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</si>
  <si>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</si>
  <si>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</si>
  <si>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</si>
  <si>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</si>
  <si>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</si>
  <si>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</si>
  <si>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</si>
  <si>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</si>
  <si>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</si>
  <si>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</si>
  <si>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</si>
  <si>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</si>
  <si>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</si>
  <si>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</si>
  <si>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</si>
  <si>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</si>
  <si>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</si>
  <si>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</si>
  <si>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</si>
  <si>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</si>
  <si>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</si>
  <si>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</si>
  <si>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</si>
  <si>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</si>
  <si>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</si>
  <si>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</si>
  <si>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</si>
  <si>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</si>
  <si>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</si>
  <si>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</si>
  <si>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</si>
  <si>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</si>
  <si>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</si>
  <si>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</si>
  <si>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</si>
  <si>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</si>
  <si>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</si>
  <si>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</si>
  <si>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</si>
  <si>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</si>
  <si>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</si>
  <si>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</si>
  <si>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</si>
  <si>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</si>
  <si>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</si>
  <si>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</si>
  <si>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</si>
  <si>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</si>
  <si>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</si>
  <si>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</si>
  <si>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</si>
  <si>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</si>
  <si>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</si>
  <si>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</si>
  <si>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</si>
  <si>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</si>
  <si>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</si>
  <si>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</si>
  <si>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</si>
  <si>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</si>
  <si>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</si>
  <si>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</si>
  <si>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</si>
  <si>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</si>
  <si>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</si>
  <si>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</si>
  <si>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</si>
  <si>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</si>
  <si>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</si>
  <si>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</si>
  <si>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</si>
  <si>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</si>
  <si>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</si>
  <si>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</si>
  <si>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</si>
  <si>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</si>
  <si>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</si>
  <si>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</si>
  <si>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</si>
  <si>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</si>
  <si>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</si>
  <si>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</si>
  <si>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</si>
  <si>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</si>
  <si>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</si>
  <si>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</si>
  <si>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</si>
  <si>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</si>
  <si>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</si>
  <si>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</si>
  <si>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</si>
  <si>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</si>
  <si>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</si>
  <si>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</si>
  <si>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</si>
  <si>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</si>
  <si>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</si>
  <si>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</si>
  <si>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</si>
  <si>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</si>
  <si>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</si>
  <si>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</si>
  <si>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</si>
  <si>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</si>
  <si>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</si>
  <si>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</si>
  <si>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</si>
  <si>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</si>
  <si>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</si>
  <si>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</si>
  <si>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</si>
  <si>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</si>
  <si>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</si>
  <si>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</si>
  <si>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</si>
  <si>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</si>
  <si>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</si>
  <si>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</si>
  <si>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</si>
  <si>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</si>
  <si>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</si>
  <si>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</si>
  <si>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</si>
  <si>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</si>
  <si>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</si>
  <si>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</si>
  <si>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</si>
  <si>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</si>
  <si>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</si>
  <si>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</si>
  <si>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</si>
  <si>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</si>
  <si>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</si>
  <si>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</si>
  <si>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</si>
  <si>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</si>
  <si>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</si>
  <si>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</si>
  <si>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</si>
  <si>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</si>
  <si>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</si>
  <si>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</si>
  <si>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</si>
  <si>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</si>
  <si>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</si>
  <si>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</si>
  <si>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</si>
  <si>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</si>
  <si>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</si>
  <si>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</si>
  <si>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</si>
  <si>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</si>
  <si>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</si>
  <si>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</si>
  <si>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</si>
  <si>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</si>
  <si>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</si>
  <si>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</si>
  <si>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</si>
  <si>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</si>
  <si>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</si>
  <si>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</si>
  <si>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</si>
  <si>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</si>
  <si>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</si>
  <si>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</si>
  <si>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</si>
  <si>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</si>
  <si>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</si>
  <si>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</si>
  <si>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</si>
  <si>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</si>
  <si>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</si>
  <si>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</si>
  <si>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</si>
  <si>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</si>
  <si>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</si>
  <si>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</si>
  <si>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</si>
  <si>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</si>
  <si>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</si>
  <si>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</si>
  <si>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</si>
  <si>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</si>
  <si>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</si>
  <si>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</si>
  <si>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</si>
  <si>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</si>
  <si>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</si>
  <si>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</si>
  <si>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</si>
  <si>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</si>
  <si>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</si>
  <si>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</si>
  <si>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</si>
  <si>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</si>
  <si>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</si>
  <si>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</si>
  <si>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</si>
  <si>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</si>
  <si>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</si>
  <si>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</si>
  <si>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</si>
  <si>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</si>
  <si>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</si>
  <si>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</si>
  <si>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</si>
  <si>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</si>
  <si>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</si>
  <si>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</si>
  <si>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</si>
  <si>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</si>
  <si>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</si>
  <si>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</si>
  <si>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</si>
  <si>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</si>
  <si>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</si>
  <si>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</si>
  <si>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</si>
  <si>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</si>
  <si>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</si>
  <si>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</si>
  <si>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</si>
  <si>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</si>
  <si>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</si>
  <si>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</si>
  <si>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</si>
  <si>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</si>
  <si>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</si>
  <si>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</si>
  <si>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</si>
  <si>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</si>
  <si>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</si>
  <si>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</si>
  <si>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</si>
  <si>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</si>
  <si>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</si>
  <si>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</si>
  <si>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</si>
  <si>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</si>
  <si>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</si>
  <si>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</si>
  <si>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</si>
  <si>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</si>
  <si>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</si>
  <si>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</si>
  <si>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</si>
  <si>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</si>
  <si>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</si>
  <si>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</si>
  <si>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</si>
  <si>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</si>
  <si>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</si>
  <si>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</si>
  <si>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</si>
  <si>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</si>
  <si>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</si>
  <si>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</si>
  <si>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</si>
  <si>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</si>
  <si>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</si>
  <si>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</si>
  <si>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</si>
  <si>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</si>
  <si>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</si>
  <si>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</si>
  <si>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</si>
  <si>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</si>
  <si>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</si>
  <si>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</si>
  <si>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</si>
  <si>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</si>
  <si>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</si>
  <si>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</si>
  <si>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</si>
  <si>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</si>
  <si>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</si>
  <si>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</si>
  <si>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</si>
  <si>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</si>
  <si>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</si>
  <si>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</si>
  <si>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</si>
  <si>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</si>
  <si>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</si>
  <si>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</si>
  <si>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</si>
  <si>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</si>
  <si>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</si>
  <si>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</si>
  <si>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</si>
  <si>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</si>
  <si>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</si>
  <si>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</si>
  <si>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</si>
  <si>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</si>
  <si>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</si>
  <si>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</si>
  <si>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</si>
  <si>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</si>
  <si>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</si>
  <si>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</si>
  <si>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</si>
  <si>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</si>
  <si>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</si>
  <si>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</si>
  <si>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</si>
  <si>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</si>
  <si>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</si>
  <si>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</si>
  <si>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</si>
  <si>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</si>
  <si>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</si>
  <si>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</si>
  <si>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</si>
  <si>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</si>
  <si>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</si>
  <si>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</si>
  <si>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</si>
  <si>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</si>
  <si>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</si>
  <si>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</si>
  <si>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</si>
  <si>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</si>
  <si>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</si>
  <si>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</si>
  <si>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</si>
  <si>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</si>
  <si>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</si>
  <si>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</si>
  <si>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</si>
  <si>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</si>
  <si>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</si>
  <si>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</si>
  <si>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</si>
  <si>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</si>
  <si>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</si>
  <si>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</si>
  <si>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</si>
  <si>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</si>
  <si>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</si>
  <si>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</si>
  <si>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</si>
  <si>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</si>
  <si>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</si>
  <si>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</si>
  <si>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</si>
  <si>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</si>
  <si>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</si>
  <si>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</si>
  <si>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</si>
  <si>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</si>
  <si>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</si>
  <si>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</si>
  <si>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</si>
  <si>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</si>
  <si>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</si>
  <si>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</si>
  <si>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</si>
  <si>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</si>
  <si>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</si>
  <si>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</si>
  <si>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</si>
  <si>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</si>
  <si>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</si>
  <si>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</si>
  <si>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</si>
  <si>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</si>
  <si>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</si>
  <si>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</si>
  <si>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</si>
  <si>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</si>
  <si>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</si>
  <si>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</si>
  <si>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</si>
  <si>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</si>
  <si>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</si>
  <si>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</si>
  <si>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</si>
  <si>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</si>
  <si>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</si>
  <si>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</si>
  <si>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</si>
  <si>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</si>
  <si>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</si>
  <si>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</si>
  <si>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</si>
  <si>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</si>
  <si>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</si>
  <si>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</si>
  <si>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</si>
  <si>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</si>
  <si>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</si>
  <si>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</si>
  <si>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</si>
  <si>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</si>
  <si>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</si>
  <si>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</si>
  <si>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</si>
  <si>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</si>
  <si>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</si>
  <si>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</si>
  <si>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</si>
  <si>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</si>
  <si>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</si>
  <si>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</si>
  <si>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</si>
  <si>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</si>
  <si>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</si>
  <si>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</si>
  <si>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</si>
  <si>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</si>
  <si>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</si>
  <si>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</si>
  <si>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</si>
  <si>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</si>
  <si>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</si>
  <si>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</si>
  <si>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</si>
  <si>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</si>
  <si>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</si>
  <si>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</si>
  <si>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</si>
  <si>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</si>
  <si>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</si>
  <si>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</si>
  <si>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</si>
  <si>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</si>
  <si>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</si>
  <si>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</si>
  <si>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</si>
  <si>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</si>
  <si>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</si>
  <si>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</si>
  <si>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</si>
  <si>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</si>
  <si>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</si>
  <si>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</si>
  <si>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</si>
  <si>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</si>
  <si>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</si>
  <si>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</si>
  <si>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</si>
  <si>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</si>
  <si>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</si>
  <si>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</si>
  <si>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</si>
  <si>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</si>
  <si>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</si>
  <si>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</si>
  <si>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</si>
  <si>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</si>
  <si>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</si>
  <si>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</si>
  <si>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</si>
  <si>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</si>
  <si>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</si>
  <si>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</si>
  <si>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</si>
  <si>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</si>
  <si>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</si>
  <si>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</si>
  <si>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</si>
  <si>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</si>
  <si>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</si>
  <si>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</si>
  <si>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</si>
  <si>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</si>
  <si>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</si>
  <si>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</si>
  <si>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</si>
  <si>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</si>
  <si>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</si>
  <si>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</si>
  <si>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</si>
  <si>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</si>
  <si>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</si>
  <si>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</si>
  <si>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</si>
  <si>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</si>
  <si>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</si>
  <si>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</si>
  <si>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</si>
  <si>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</si>
  <si>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</si>
  <si>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</si>
  <si>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</si>
  <si>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</si>
  <si>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</si>
  <si>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</si>
  <si>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</si>
  <si>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</si>
  <si>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</si>
  <si>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</si>
  <si>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</si>
  <si>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</si>
  <si>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</si>
  <si>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</si>
  <si>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</si>
  <si>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</si>
  <si>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</si>
  <si>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</si>
  <si>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</si>
  <si>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</si>
  <si>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</si>
  <si>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</si>
  <si>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</si>
  <si>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</si>
  <si>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</si>
  <si>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</si>
  <si>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</si>
  <si>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</si>
  <si>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</si>
  <si>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</si>
  <si>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</si>
  <si>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</si>
  <si>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</si>
  <si>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</si>
  <si>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</si>
  <si>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</si>
  <si>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</si>
  <si>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</si>
  <si>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</si>
  <si>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</si>
  <si>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</si>
  <si>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</si>
  <si>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</si>
  <si>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</si>
  <si>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</si>
  <si>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</si>
  <si>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</si>
  <si>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</si>
  <si>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</si>
  <si>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</si>
  <si>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</si>
  <si>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</si>
  <si>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</si>
  <si>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</si>
  <si>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</si>
  <si>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</si>
  <si>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</si>
  <si>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</si>
  <si>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</si>
  <si>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</si>
  <si>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</si>
  <si>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</si>
  <si>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</si>
  <si>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</si>
  <si>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</si>
  <si>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</si>
  <si>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</si>
  <si>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</si>
  <si>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</si>
  <si>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</si>
  <si>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</si>
  <si>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</si>
  <si>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</si>
  <si>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</si>
  <si>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</si>
  <si>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</si>
  <si>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</si>
  <si>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</si>
  <si>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</si>
  <si>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</si>
  <si>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</si>
  <si>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</si>
  <si>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</si>
  <si>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</si>
  <si>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</si>
  <si>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</si>
  <si>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</si>
  <si>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</si>
  <si>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</si>
  <si>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</si>
  <si>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</si>
  <si>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</si>
  <si>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</si>
  <si>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</si>
  <si>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</si>
  <si>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</si>
  <si>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</si>
  <si>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</si>
  <si>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</si>
  <si>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</si>
  <si>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</si>
  <si>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</si>
  <si>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</si>
  <si>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</si>
  <si>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</si>
  <si>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</si>
  <si>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</si>
  <si>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</si>
  <si>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</si>
  <si>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</si>
  <si>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</si>
  <si>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</si>
  <si>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</si>
  <si>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</si>
  <si>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</si>
  <si>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</si>
  <si>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</si>
  <si>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</si>
  <si>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</si>
  <si>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</si>
  <si>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</si>
  <si>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</si>
  <si>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</si>
  <si>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</si>
  <si>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</si>
  <si>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</si>
  <si>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</si>
  <si>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</si>
  <si>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</si>
  <si>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</si>
  <si>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</si>
  <si>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</si>
  <si>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</si>
  <si>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</si>
  <si>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</si>
  <si>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</si>
  <si>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</si>
  <si>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</si>
  <si>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</si>
  <si>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</si>
  <si>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</si>
  <si>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</si>
  <si>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</si>
  <si>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</si>
  <si>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</si>
  <si>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</si>
  <si>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</si>
  <si>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</si>
  <si>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</si>
  <si>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</si>
  <si>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</si>
  <si>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</si>
  <si>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</si>
  <si>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</si>
  <si>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</si>
  <si>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</si>
  <si>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</si>
  <si>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</si>
  <si>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</si>
  <si>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</si>
  <si>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</si>
  <si>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</si>
  <si>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</si>
  <si>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</si>
  <si>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</si>
  <si>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</si>
  <si>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</si>
  <si>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</si>
  <si>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</si>
  <si>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</si>
  <si>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</si>
  <si>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</si>
  <si>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</si>
  <si>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</si>
  <si>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</si>
  <si>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</si>
  <si>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</si>
  <si>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</si>
  <si>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</si>
  <si>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</si>
  <si>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</si>
  <si>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</si>
  <si>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</si>
  <si>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</si>
  <si>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</si>
  <si>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</si>
  <si>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</si>
  <si>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</si>
  <si>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</si>
  <si>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</si>
  <si>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</si>
  <si>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</si>
  <si>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</si>
  <si>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</si>
  <si>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</si>
  <si>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</si>
  <si>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</si>
  <si>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</si>
  <si>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</si>
  <si>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</si>
  <si>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</si>
  <si>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</si>
  <si>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</si>
  <si>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</si>
  <si>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</si>
  <si>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</si>
  <si>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</si>
  <si>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</si>
  <si>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</si>
  <si>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</si>
  <si>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</si>
  <si>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</si>
  <si>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</si>
  <si>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</si>
  <si>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</si>
  <si>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</si>
  <si>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</si>
  <si>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</si>
  <si>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</si>
  <si>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</si>
  <si>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</si>
  <si>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</si>
  <si>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</si>
  <si>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</si>
  <si>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</si>
  <si>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</si>
  <si>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</si>
  <si>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</si>
  <si>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</si>
  <si>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</si>
  <si>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</si>
  <si>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</si>
  <si>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</si>
  <si>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</si>
  <si>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</si>
  <si>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</si>
  <si>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</si>
  <si>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</si>
  <si>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</si>
  <si>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</si>
  <si>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</si>
  <si>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</si>
  <si>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</si>
  <si>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</si>
  <si>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</si>
  <si>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</si>
  <si>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</si>
  <si>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</si>
  <si>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</si>
  <si>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</si>
  <si>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</si>
  <si>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</si>
  <si>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</si>
  <si>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</si>
  <si>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</si>
  <si>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</si>
  <si>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</si>
  <si>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</si>
  <si>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</si>
  <si>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</si>
  <si>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</si>
  <si>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</si>
  <si>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</si>
  <si>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</si>
  <si>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</si>
  <si>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</si>
  <si>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</si>
  <si>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</si>
  <si>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</si>
  <si>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</si>
  <si>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</si>
  <si>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</si>
  <si>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</si>
  <si>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</si>
  <si>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</si>
  <si>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</si>
  <si>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</si>
  <si>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</si>
  <si>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</si>
  <si>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</si>
  <si>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</si>
  <si>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</si>
  <si>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</si>
  <si>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</si>
  <si>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</si>
  <si>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</si>
  <si>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</si>
  <si>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</si>
  <si>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</si>
  <si>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</si>
  <si>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</si>
  <si>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</si>
  <si>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</si>
  <si>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</si>
  <si>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</si>
  <si>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</si>
  <si>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</si>
  <si>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</si>
  <si>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</si>
  <si>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</si>
  <si>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</si>
  <si>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</si>
  <si>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</si>
  <si>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</si>
  <si>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</si>
  <si>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</si>
  <si>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</si>
  <si>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</si>
  <si>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</si>
  <si>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</si>
  <si>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</si>
  <si>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</si>
  <si>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</si>
  <si>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</si>
  <si>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</si>
  <si>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</si>
  <si>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</si>
  <si>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</si>
  <si>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</si>
  <si>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</si>
  <si>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</si>
  <si>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</si>
  <si>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</si>
  <si>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</si>
  <si>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</si>
  <si>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</si>
  <si>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</si>
  <si>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</si>
  <si>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</si>
  <si>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</si>
  <si>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</si>
  <si>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</si>
  <si>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</si>
  <si>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</si>
  <si>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</si>
  <si>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</si>
  <si>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</si>
  <si>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</si>
  <si>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</si>
  <si>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</si>
  <si>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</si>
  <si>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</si>
  <si>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</si>
  <si>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</si>
  <si>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</si>
  <si>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</si>
  <si>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</si>
  <si>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</si>
  <si>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</si>
  <si>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</si>
  <si>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</si>
  <si>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</si>
  <si>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</si>
  <si>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</si>
  <si>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</si>
  <si>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</si>
  <si>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</si>
  <si>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</si>
  <si>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</si>
  <si>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</si>
  <si>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</si>
  <si>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</si>
  <si>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</si>
  <si>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</si>
  <si>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</si>
  <si>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</si>
  <si>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</si>
  <si>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</si>
  <si>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</si>
  <si>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</si>
  <si>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</si>
  <si>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</si>
  <si>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</si>
  <si>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</si>
  <si>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</si>
  <si>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</si>
  <si>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</si>
  <si>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</si>
  <si>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</si>
  <si>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</si>
  <si>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</si>
  <si>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</si>
  <si>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</si>
  <si>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</si>
  <si>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</si>
  <si>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</si>
  <si>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</si>
  <si>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</si>
  <si>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</si>
  <si>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</si>
  <si>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</si>
  <si>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</si>
  <si>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</si>
  <si>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</si>
  <si>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</si>
  <si>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</si>
  <si>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</si>
  <si>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</si>
  <si>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</si>
  <si>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</si>
  <si>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</si>
  <si>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</si>
  <si>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</si>
  <si>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</si>
  <si>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</si>
  <si>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</si>
  <si>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</si>
  <si>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</si>
  <si>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</si>
  <si>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</si>
  <si>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</si>
  <si>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</si>
  <si>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</si>
  <si>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</si>
  <si>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</si>
  <si>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</si>
  <si>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</si>
  <si>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</si>
  <si>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</si>
  <si>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</si>
  <si>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</si>
  <si>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</si>
  <si>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</si>
  <si>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</si>
  <si>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</si>
  <si>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</si>
  <si>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</si>
  <si>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</si>
  <si>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</si>
  <si>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</si>
  <si>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</si>
  <si>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</si>
  <si>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</si>
  <si>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</si>
  <si>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</si>
  <si>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</si>
  <si>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</si>
  <si>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</si>
  <si>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</si>
  <si>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</si>
  <si>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</si>
  <si>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</si>
  <si>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</si>
  <si>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</si>
  <si>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</si>
  <si>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</si>
  <si>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</si>
  <si>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</si>
  <si>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</si>
  <si>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</si>
  <si>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</si>
  <si>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</si>
  <si>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</si>
  <si>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</si>
  <si>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</si>
  <si>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</si>
  <si>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</si>
  <si>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</si>
  <si>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</si>
  <si>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</si>
  <si>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</si>
  <si>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</si>
  <si>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</si>
  <si>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</si>
  <si>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</si>
  <si>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</si>
  <si>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</si>
  <si>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</si>
  <si>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</si>
  <si>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</si>
  <si>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</si>
  <si>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</si>
  <si>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</si>
  <si>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</si>
  <si>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</si>
  <si>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</si>
  <si>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</si>
  <si>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</si>
  <si>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</si>
  <si>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</si>
  <si>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</si>
  <si>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</si>
  <si>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</si>
  <si>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</si>
  <si>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</si>
  <si>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</si>
  <si>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</si>
  <si>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</si>
  <si>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</si>
  <si>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</si>
  <si>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</si>
  <si>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</si>
  <si>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</si>
  <si>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</si>
  <si>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</si>
  <si>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</si>
  <si>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</si>
  <si>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</si>
  <si>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</si>
  <si>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</si>
  <si>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</si>
  <si>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</si>
  <si>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</si>
  <si>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</si>
  <si>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</si>
  <si>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</si>
  <si>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</si>
  <si>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</si>
  <si>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</si>
  <si>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</si>
  <si>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</si>
  <si>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</si>
  <si>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</si>
  <si>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</si>
  <si>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</si>
  <si>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</si>
  <si>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</si>
  <si>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</si>
  <si>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</si>
  <si>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</si>
  <si>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</si>
  <si>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</si>
  <si>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</si>
  <si>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</si>
  <si>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</si>
  <si>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</si>
  <si>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</si>
  <si>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</si>
  <si>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</si>
  <si>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</si>
  <si>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</si>
  <si>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</si>
  <si>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</si>
  <si>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</si>
  <si>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</si>
  <si>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</si>
  <si>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</si>
  <si>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</si>
  <si>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</si>
  <si>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</si>
  <si>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</si>
  <si>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</si>
  <si>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</si>
  <si>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</si>
  <si>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</si>
  <si>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</si>
  <si>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</si>
  <si>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</si>
  <si>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</si>
  <si>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</si>
  <si>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</si>
  <si>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</si>
  <si>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</si>
  <si>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</si>
  <si>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</si>
  <si>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</si>
  <si>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</si>
  <si>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</si>
  <si>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</si>
  <si>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</si>
  <si>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</si>
  <si>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</si>
  <si>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</si>
  <si>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</si>
  <si>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</si>
  <si>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</si>
  <si>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</si>
  <si>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</si>
  <si>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</si>
  <si>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</si>
  <si>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</si>
  <si>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</si>
  <si>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</si>
  <si>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</si>
  <si>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</si>
  <si>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</si>
  <si>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</si>
  <si>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</si>
  <si>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</si>
  <si>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</si>
  <si>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</si>
  <si>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</si>
  <si>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</si>
  <si>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</si>
  <si>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</si>
  <si>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</si>
  <si>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</si>
  <si>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</si>
  <si>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</si>
  <si>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</si>
  <si>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</si>
  <si>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</si>
  <si>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</si>
  <si>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</si>
  <si>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</si>
  <si>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</si>
  <si>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</si>
  <si>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</si>
  <si>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</si>
  <si>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</si>
  <si>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</si>
  <si>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</si>
  <si>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</si>
  <si>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</si>
  <si>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</si>
  <si>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</si>
  <si>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</si>
  <si>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</si>
  <si>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</si>
  <si>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</si>
  <si>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</si>
  <si>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</si>
  <si>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</si>
  <si>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</si>
  <si>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</si>
  <si>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</si>
  <si>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</si>
  <si>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</si>
  <si>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</si>
  <si>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</si>
  <si>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</si>
  <si>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</si>
  <si>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</si>
  <si>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</si>
  <si>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</si>
  <si>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</si>
  <si>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</si>
  <si>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</si>
  <si>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</si>
  <si>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</si>
  <si>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</si>
  <si>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</si>
  <si>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</si>
  <si>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</si>
  <si>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</si>
  <si>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</si>
  <si>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</si>
  <si>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</si>
  <si>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</si>
  <si>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</si>
  <si>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</si>
  <si>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</si>
  <si>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</si>
  <si>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</si>
  <si>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</si>
  <si>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</si>
  <si>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</si>
  <si>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</si>
  <si>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</si>
  <si>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</si>
  <si>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</si>
  <si>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</si>
  <si>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</si>
  <si>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</si>
  <si>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</si>
  <si>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</si>
  <si>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</si>
  <si>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</si>
  <si>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</si>
  <si>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</si>
  <si>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</si>
  <si>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</si>
  <si>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</si>
  <si>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</si>
  <si>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</si>
  <si>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</si>
  <si>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</si>
  <si>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</si>
  <si>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</si>
  <si>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</si>
  <si>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</si>
  <si>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</si>
  <si>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</si>
  <si>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</si>
  <si>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</si>
  <si>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</si>
  <si>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</si>
  <si>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</si>
  <si>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</si>
  <si>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</si>
  <si>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</si>
  <si>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</si>
  <si>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</si>
  <si>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</si>
  <si>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</si>
  <si>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</si>
  <si>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</si>
  <si>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</si>
  <si>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</si>
  <si>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</si>
  <si>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</si>
  <si>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</si>
  <si>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</si>
  <si>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</si>
  <si>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</si>
  <si>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</si>
  <si>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</si>
  <si>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</si>
  <si>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</si>
  <si>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</si>
  <si>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</si>
  <si>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</si>
  <si>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</si>
  <si>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</si>
  <si>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</si>
  <si>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</si>
  <si>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</si>
  <si>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</si>
  <si>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</si>
  <si>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</si>
  <si>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</si>
  <si>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</si>
  <si>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</si>
  <si>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</si>
  <si>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</si>
  <si>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</si>
  <si>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</si>
  <si>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</si>
  <si>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</si>
  <si>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</si>
  <si>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</si>
  <si>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</si>
  <si>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</si>
  <si>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</si>
  <si>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</si>
  <si>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</si>
  <si>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</si>
  <si>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</si>
  <si>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</si>
  <si>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</si>
  <si>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</si>
  <si>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</si>
  <si>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</si>
  <si>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</si>
  <si>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</si>
  <si>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</si>
  <si>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</si>
  <si>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</si>
  <si>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</si>
  <si>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</si>
  <si>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</si>
  <si>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</si>
  <si>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</si>
  <si>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</si>
  <si>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</si>
  <si>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</si>
  <si>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</si>
  <si>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</si>
  <si>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</si>
  <si>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</si>
  <si>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</si>
  <si>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</si>
  <si>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</si>
  <si>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</si>
  <si>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</si>
  <si>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</si>
  <si>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</si>
  <si>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</si>
  <si>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</si>
  <si>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</si>
  <si>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</si>
  <si>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</si>
  <si>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</si>
  <si>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</si>
  <si>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</si>
  <si>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</si>
  <si>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</si>
  <si>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</si>
  <si>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</si>
  <si>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</si>
  <si>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</si>
  <si>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</si>
  <si>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</si>
  <si>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</si>
  <si>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</si>
  <si>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</si>
  <si>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</si>
  <si>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</si>
  <si>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</si>
  <si>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</si>
  <si>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</si>
  <si>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</si>
  <si>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</si>
  <si>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</si>
  <si>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</si>
  <si>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</si>
  <si>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</si>
  <si>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</si>
  <si>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</si>
  <si>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</si>
  <si>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</si>
  <si>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</si>
  <si>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</si>
  <si>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</si>
  <si>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</si>
  <si>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</si>
  <si>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</si>
  <si>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</si>
  <si>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</si>
  <si>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</si>
  <si>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</si>
  <si>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</si>
  <si>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</si>
  <si>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</si>
  <si>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</si>
  <si>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</si>
  <si>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</si>
  <si>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</si>
  <si>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</si>
  <si>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</si>
  <si>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</si>
  <si>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</si>
  <si>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</si>
  <si>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</si>
  <si>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</si>
  <si>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</si>
  <si>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</si>
  <si>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</si>
  <si>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</si>
  <si>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</si>
  <si>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</si>
  <si>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</si>
  <si>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</si>
  <si>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</si>
  <si>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</si>
  <si>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</si>
  <si>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</si>
  <si>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</si>
  <si>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</si>
  <si>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</si>
  <si>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</si>
  <si>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</si>
  <si>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</si>
  <si>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</si>
  <si>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</si>
  <si>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</si>
  <si>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</si>
  <si>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</si>
  <si>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</si>
  <si>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</si>
  <si>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</si>
  <si>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</si>
  <si>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</si>
  <si>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</si>
  <si>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</si>
  <si>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</si>
  <si>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</si>
  <si>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</si>
  <si>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</si>
  <si>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</si>
  <si>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</si>
  <si>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</si>
  <si>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</si>
  <si>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</si>
  <si>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</si>
  <si>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</si>
  <si>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</si>
  <si>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</si>
  <si>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</si>
  <si>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</si>
  <si>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</si>
  <si>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</si>
  <si>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</si>
  <si>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</si>
  <si>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</si>
  <si>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</si>
  <si>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</si>
  <si>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</si>
  <si>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</si>
  <si>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</si>
  <si>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</si>
  <si>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</si>
  <si>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</si>
  <si>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</si>
  <si>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</si>
  <si>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</si>
  <si>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</si>
  <si>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</si>
  <si>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</si>
  <si>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</si>
  <si>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</si>
  <si>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</si>
  <si>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</si>
  <si>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</si>
  <si>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</si>
  <si>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</si>
  <si>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</si>
  <si>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</si>
  <si>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</si>
  <si>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</si>
  <si>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</si>
  <si>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</si>
  <si>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</si>
  <si>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</si>
  <si>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</si>
  <si>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</si>
  <si>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</si>
  <si>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</si>
  <si>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</si>
  <si>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</si>
  <si>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</si>
  <si>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</si>
  <si>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</si>
  <si>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</si>
  <si>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</si>
  <si>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</si>
  <si>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</si>
  <si>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</si>
  <si>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</si>
  <si>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</si>
  <si>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</si>
  <si>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</si>
  <si>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</si>
  <si>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</si>
  <si>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</si>
  <si>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</si>
  <si>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</si>
  <si>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</si>
  <si>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</si>
  <si>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</si>
  <si>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</si>
  <si>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</si>
  <si>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</si>
  <si>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</si>
  <si>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</si>
  <si>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</si>
  <si>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</si>
  <si>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</si>
  <si>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</si>
  <si>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</si>
  <si>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</si>
  <si>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</si>
  <si>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</si>
  <si>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</si>
  <si>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</si>
  <si>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</si>
  <si>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</si>
  <si>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</si>
  <si>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</si>
  <si>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</si>
  <si>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</si>
  <si>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</si>
  <si>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</si>
  <si>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</si>
  <si>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</si>
  <si>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</si>
  <si>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</si>
  <si>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</si>
  <si>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</si>
  <si>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</si>
  <si>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</si>
  <si>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</si>
  <si>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</si>
  <si>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</si>
  <si>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</si>
  <si>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</si>
  <si>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</si>
  <si>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</si>
  <si>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</si>
  <si>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</si>
  <si>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</si>
  <si>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</si>
  <si>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</si>
  <si>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</si>
  <si>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</si>
  <si>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</si>
  <si>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</si>
  <si>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</si>
  <si>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</si>
  <si>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</si>
  <si>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</si>
  <si>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</si>
  <si>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</si>
  <si>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</si>
  <si>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</si>
  <si>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</si>
  <si>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</si>
  <si>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</si>
  <si>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</si>
  <si>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</si>
  <si>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</si>
  <si>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</si>
  <si>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</si>
  <si>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</si>
  <si>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</si>
  <si>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</si>
  <si>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</si>
  <si>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</si>
  <si>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</si>
  <si>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</si>
  <si>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</si>
  <si>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</si>
  <si>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</si>
  <si>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</si>
  <si>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</si>
  <si>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</si>
  <si>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</si>
  <si>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</si>
  <si>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</si>
  <si>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</si>
  <si>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</si>
  <si>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</si>
  <si>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</si>
  <si>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</si>
  <si>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</si>
  <si>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</si>
  <si>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</si>
  <si>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</si>
  <si>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</si>
  <si>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</si>
  <si>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</si>
  <si>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</si>
  <si>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</si>
  <si>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</si>
  <si>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</si>
  <si>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</si>
  <si>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</si>
  <si>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</si>
  <si>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</si>
  <si>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</si>
  <si>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</si>
  <si>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</si>
  <si>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</si>
  <si>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</si>
  <si>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</si>
  <si>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</si>
  <si>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</si>
  <si>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</si>
  <si>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</si>
  <si>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</si>
  <si>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</si>
  <si>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</si>
  <si>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</si>
  <si>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</si>
  <si>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</si>
  <si>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</si>
  <si>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</si>
  <si>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</si>
  <si>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</si>
  <si>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</si>
  <si>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</si>
  <si>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</si>
  <si>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</si>
  <si>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</si>
  <si>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</si>
  <si>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</si>
  <si>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</si>
  <si>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</si>
  <si>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</si>
  <si>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</si>
  <si>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</si>
  <si>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</si>
  <si>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</si>
  <si>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</si>
  <si>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</si>
  <si>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</si>
  <si>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</si>
  <si>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</si>
  <si>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</si>
  <si>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</si>
  <si>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</si>
  <si>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</si>
  <si>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</si>
  <si>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</si>
  <si>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</si>
  <si>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</si>
  <si>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</si>
  <si>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</si>
  <si>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</si>
  <si>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</si>
  <si>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</si>
  <si>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</si>
  <si>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</si>
  <si>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</si>
  <si>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</si>
  <si>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</si>
  <si>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</si>
  <si>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</si>
  <si>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</si>
  <si>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</si>
  <si>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</si>
  <si>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</si>
  <si>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</si>
  <si>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</si>
  <si>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</si>
  <si>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</si>
  <si>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</si>
  <si>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</si>
  <si>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</si>
  <si>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</si>
  <si>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</si>
  <si>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</si>
  <si>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</si>
  <si>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</si>
  <si>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</si>
  <si>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</si>
  <si>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</si>
  <si>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</si>
  <si>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</si>
  <si>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</si>
  <si>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</si>
  <si>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</si>
  <si>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</si>
  <si>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</si>
  <si>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</si>
  <si>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</si>
  <si>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</si>
  <si>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</si>
  <si>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</si>
  <si>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</si>
  <si>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</si>
  <si>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</si>
  <si>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</si>
  <si>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</si>
  <si>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</si>
  <si>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</si>
  <si>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</si>
  <si>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</si>
  <si>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</si>
  <si>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</si>
  <si>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</si>
  <si>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</si>
  <si>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</si>
  <si>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</si>
  <si>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</si>
  <si>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</si>
  <si>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</si>
  <si>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</si>
  <si>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</si>
  <si>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</si>
  <si>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</si>
  <si>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</si>
  <si>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</si>
  <si>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</si>
  <si>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</si>
  <si>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</si>
  <si>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</si>
  <si>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</si>
  <si>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</si>
  <si>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</si>
  <si>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</si>
  <si>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</si>
  <si>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</si>
  <si>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</si>
  <si>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</si>
  <si>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</si>
  <si>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</si>
  <si>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</si>
  <si>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</si>
  <si>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</si>
  <si>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</si>
  <si>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</si>
  <si>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</si>
  <si>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</si>
  <si>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</si>
  <si>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</si>
  <si>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</si>
  <si>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</si>
  <si>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</si>
  <si>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</si>
  <si>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</si>
  <si>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</si>
  <si>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</si>
  <si>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</si>
  <si>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</si>
  <si>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</si>
  <si>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</si>
  <si>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</si>
  <si>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</si>
  <si>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</si>
  <si>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</si>
  <si>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</si>
  <si>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</si>
  <si>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</si>
  <si>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</si>
  <si>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</si>
  <si>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</si>
  <si>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</si>
  <si>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</si>
  <si>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</si>
  <si>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</si>
  <si>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</si>
  <si>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</si>
  <si>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</si>
  <si>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</si>
  <si>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</si>
  <si>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</si>
  <si>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</si>
  <si>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</si>
  <si>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</si>
  <si>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</si>
  <si>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</si>
  <si>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</si>
  <si>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</si>
  <si>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</si>
  <si>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</si>
  <si>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</si>
  <si>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</si>
  <si>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</si>
  <si>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</si>
  <si>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</si>
  <si>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</si>
  <si>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</si>
  <si>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</si>
  <si>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</si>
  <si>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</si>
  <si>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</si>
  <si>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</si>
  <si>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</si>
  <si>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</si>
  <si>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</si>
  <si>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</si>
  <si>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</si>
  <si>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</si>
  <si>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</si>
  <si>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</si>
  <si>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</si>
  <si>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</si>
  <si>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</si>
  <si>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</si>
  <si>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</si>
  <si>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</si>
  <si>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</si>
  <si>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</si>
  <si>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</si>
  <si>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</si>
  <si>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</si>
  <si>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</si>
  <si>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</si>
  <si>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</si>
  <si>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</si>
  <si>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</si>
  <si>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</si>
  <si>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</si>
  <si>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</si>
  <si>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</si>
  <si>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</si>
  <si>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</si>
  <si>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</si>
  <si>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</si>
  <si>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</si>
  <si>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</si>
  <si>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</si>
  <si>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</si>
  <si>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</si>
  <si>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</si>
  <si>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</si>
  <si>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</si>
  <si>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</si>
  <si>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</si>
  <si>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</si>
  <si>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</si>
  <si>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</si>
  <si>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</si>
  <si>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</si>
  <si>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</si>
  <si>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</si>
  <si>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</si>
  <si>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</si>
  <si>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</si>
  <si>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</si>
  <si>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</si>
  <si>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</si>
  <si>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</si>
  <si>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</si>
  <si>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</si>
  <si>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</si>
  <si>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</si>
  <si>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</si>
  <si>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</si>
  <si>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</si>
  <si>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</si>
  <si>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</si>
  <si>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</si>
  <si>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</si>
  <si>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</si>
  <si>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</si>
  <si>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</si>
  <si>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</si>
  <si>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</si>
  <si>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</si>
  <si>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</si>
  <si>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</si>
  <si>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</si>
  <si>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</si>
  <si>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</si>
  <si>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</si>
  <si>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</si>
  <si>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</si>
  <si>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</si>
  <si>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</si>
  <si>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</si>
  <si>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</si>
  <si>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</si>
  <si>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</si>
  <si>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</si>
  <si>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</si>
  <si>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</si>
  <si>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</si>
  <si>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</si>
  <si>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</si>
  <si>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</si>
  <si>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</si>
  <si>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</si>
  <si>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</si>
  <si>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</si>
  <si>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</si>
  <si>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</si>
  <si>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</si>
  <si>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</si>
  <si>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</si>
  <si>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</si>
  <si>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</si>
  <si>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</si>
  <si>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</si>
  <si>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</si>
  <si>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</si>
  <si>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</si>
  <si>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</si>
  <si>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</si>
  <si>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</si>
  <si>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</si>
  <si>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</si>
  <si>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</si>
  <si>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</si>
  <si>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</si>
  <si>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</si>
  <si>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</si>
  <si>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</si>
  <si>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</si>
  <si>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</si>
  <si>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</si>
  <si>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</si>
  <si>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</si>
  <si>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</si>
  <si>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</si>
  <si>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</si>
  <si>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</si>
  <si>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</si>
  <si>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</si>
  <si>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</si>
  <si>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</si>
  <si>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</si>
  <si>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</si>
  <si>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</si>
  <si>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</si>
  <si>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</si>
  <si>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</si>
  <si>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</si>
  <si>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</si>
  <si>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</si>
  <si>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</si>
  <si>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</si>
  <si>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</si>
  <si>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</si>
  <si>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</si>
  <si>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</si>
  <si>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</si>
  <si>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</si>
  <si>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</si>
  <si>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</si>
  <si>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</si>
  <si>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</si>
  <si>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</si>
  <si>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</si>
  <si>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</si>
  <si>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</si>
  <si>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</si>
  <si>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</si>
  <si>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</si>
  <si>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</si>
  <si>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</si>
  <si>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</si>
  <si>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</si>
  <si>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</si>
  <si>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</si>
  <si>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</si>
  <si>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</si>
  <si>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</si>
  <si>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</si>
  <si>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</si>
  <si>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</si>
  <si>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</si>
  <si>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</si>
  <si>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</si>
  <si>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</si>
  <si>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</si>
  <si>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</si>
  <si>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</si>
  <si>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</si>
  <si>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</si>
  <si>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</si>
  <si>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</si>
  <si>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</si>
  <si>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</si>
  <si>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</si>
  <si>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</si>
  <si>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</si>
  <si>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</si>
  <si>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</si>
  <si>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</si>
  <si>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</si>
  <si>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</si>
  <si>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</si>
  <si>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</si>
  <si>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</si>
  <si>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</si>
  <si>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</si>
  <si>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</si>
  <si>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</si>
  <si>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</si>
  <si>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</si>
  <si>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</si>
  <si>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</si>
  <si>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</si>
  <si>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</si>
  <si>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</si>
  <si>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</si>
  <si>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</si>
  <si>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</si>
  <si>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</si>
  <si>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</si>
  <si>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</si>
  <si>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</si>
  <si>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</si>
  <si>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</si>
  <si>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</si>
  <si>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</si>
  <si>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</si>
  <si>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</si>
  <si>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</si>
  <si>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</si>
  <si>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</si>
  <si>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</si>
  <si>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</si>
  <si>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</si>
  <si>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</si>
  <si>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</si>
  <si>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</si>
  <si>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</si>
  <si>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</si>
  <si>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</si>
  <si>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</si>
  <si>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</si>
  <si>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</si>
  <si>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</si>
  <si>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</si>
  <si>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</si>
  <si>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</si>
  <si>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</si>
  <si>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</si>
  <si>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</si>
  <si>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</si>
  <si>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</si>
  <si>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</si>
  <si>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</si>
  <si>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</si>
  <si>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</si>
  <si>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</si>
  <si>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</si>
  <si>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</si>
  <si>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</si>
  <si>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</si>
  <si>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</si>
  <si>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</si>
  <si>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</si>
  <si>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</si>
  <si>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</si>
  <si>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</si>
  <si>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</si>
  <si>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</si>
  <si>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</si>
  <si>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</si>
  <si>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</si>
  <si>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</si>
  <si>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</si>
  <si>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</si>
  <si>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</si>
  <si>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</si>
  <si>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</si>
  <si>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</si>
  <si>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</si>
  <si>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</si>
  <si>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</si>
  <si>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</si>
  <si>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</si>
  <si>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</si>
  <si>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</si>
  <si>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</si>
  <si>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</si>
  <si>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</si>
  <si>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</si>
  <si>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</si>
  <si>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</si>
  <si>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</si>
  <si>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</si>
  <si>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</si>
  <si>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</si>
  <si>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</si>
  <si>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</si>
  <si>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</si>
  <si>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</si>
  <si>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</si>
  <si>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</si>
  <si>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</si>
  <si>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</si>
  <si>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</si>
  <si>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</si>
  <si>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</si>
  <si>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</si>
  <si>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</si>
  <si>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</si>
  <si>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</si>
  <si>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</si>
  <si>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</si>
  <si>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</si>
  <si>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</si>
  <si>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</si>
  <si>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</si>
  <si>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</si>
  <si>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</si>
  <si>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</si>
  <si>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</si>
  <si>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</si>
  <si>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</si>
  <si>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</si>
  <si>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</si>
  <si>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</si>
  <si>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</si>
  <si>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</si>
  <si>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</si>
  <si>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</si>
  <si>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</si>
  <si>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</si>
  <si>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</si>
  <si>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</si>
  <si>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</si>
  <si>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</si>
  <si>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</si>
  <si>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</si>
  <si>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</si>
  <si>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</si>
  <si>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</si>
  <si>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</si>
  <si>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</si>
  <si>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</si>
  <si>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</si>
  <si>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</si>
  <si>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</si>
  <si>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</si>
  <si>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</si>
  <si>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</si>
  <si>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</si>
  <si>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</si>
  <si>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</si>
  <si>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</si>
  <si>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</si>
  <si>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</si>
  <si>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</si>
  <si>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</si>
  <si>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</si>
  <si>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</si>
  <si>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</si>
  <si>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</si>
  <si>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</si>
  <si>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</si>
  <si>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</si>
  <si>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</si>
  <si>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</si>
  <si>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</si>
  <si>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</si>
  <si>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</si>
  <si>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</si>
  <si>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</si>
  <si>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</si>
  <si>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</si>
  <si>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</si>
  <si>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</si>
  <si>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</si>
  <si>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</si>
  <si>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</si>
  <si>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</si>
  <si>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</si>
  <si>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</si>
  <si>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</si>
  <si>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</si>
  <si>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</si>
  <si>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</si>
  <si>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</si>
  <si>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</si>
  <si>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</si>
  <si>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</si>
  <si>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</si>
  <si>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</si>
  <si>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</si>
  <si>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</si>
  <si>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</si>
  <si>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</si>
  <si>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</si>
  <si>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</si>
  <si>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</si>
  <si>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</si>
  <si>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</si>
  <si>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</si>
  <si>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</si>
  <si>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</si>
  <si>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</si>
  <si>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</si>
  <si>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</si>
  <si>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</si>
  <si>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</si>
  <si>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</si>
  <si>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</si>
  <si>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</si>
  <si>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</si>
  <si>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</si>
  <si>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</si>
  <si>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</si>
  <si>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</si>
  <si>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</si>
  <si>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</si>
  <si>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</si>
  <si>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</si>
  <si>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</si>
  <si>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</si>
  <si>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</si>
  <si>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</si>
  <si>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</si>
  <si>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</si>
  <si>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</si>
  <si>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</si>
  <si>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</si>
  <si>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</si>
  <si>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</si>
  <si>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</si>
  <si>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</si>
  <si>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</si>
  <si>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</si>
  <si>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</si>
  <si>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</si>
  <si>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</si>
  <si>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</si>
  <si>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</si>
  <si>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</si>
  <si>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</si>
  <si>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</si>
  <si>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</si>
  <si>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</si>
  <si>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</si>
  <si>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</si>
  <si>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</si>
  <si>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</si>
  <si>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</si>
  <si>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</si>
  <si>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</si>
  <si>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</si>
  <si>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</si>
  <si>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</si>
  <si>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</si>
  <si>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</si>
  <si>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</si>
  <si>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</si>
  <si>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</si>
  <si>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</si>
  <si>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</si>
  <si>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</si>
  <si>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</si>
  <si>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</si>
  <si>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</si>
  <si>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</si>
  <si>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</si>
  <si>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</si>
  <si>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</si>
  <si>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</si>
  <si>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</si>
  <si>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</si>
  <si>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</si>
  <si>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</si>
  <si>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</si>
  <si>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</si>
  <si>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</si>
  <si>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</si>
  <si>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</si>
  <si>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</si>
  <si>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</si>
  <si>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</si>
  <si>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</si>
  <si>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</si>
  <si>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</si>
  <si>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</si>
  <si>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</si>
  <si>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</si>
  <si>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</si>
  <si>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</si>
  <si>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</si>
  <si>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</si>
  <si>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</si>
  <si>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</si>
  <si>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</si>
  <si>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</si>
  <si>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</si>
  <si>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</si>
  <si>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</si>
  <si>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</si>
  <si>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</si>
  <si>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</si>
  <si>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</si>
  <si>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</si>
  <si>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</si>
  <si>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</si>
  <si>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</si>
  <si>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</si>
  <si>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</si>
  <si>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</si>
  <si>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</si>
  <si>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</si>
  <si>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</si>
  <si>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</si>
  <si>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</si>
  <si>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</si>
  <si>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</si>
  <si>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</si>
  <si>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</si>
  <si>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</si>
  <si>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</si>
  <si>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</si>
  <si>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</si>
  <si>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</si>
  <si>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</si>
  <si>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</si>
  <si>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</si>
  <si>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</si>
  <si>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</si>
  <si>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</si>
  <si>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</si>
  <si>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</si>
  <si>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</si>
  <si>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</si>
  <si>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</si>
  <si>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</si>
  <si>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</si>
  <si>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</si>
  <si>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</si>
  <si>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</si>
  <si>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</si>
  <si>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</si>
  <si>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</si>
  <si>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</si>
  <si>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</si>
  <si>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</si>
  <si>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</si>
  <si>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</si>
  <si>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</si>
  <si>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</si>
  <si>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</si>
  <si>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</si>
  <si>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</si>
  <si>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</si>
  <si>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</si>
  <si>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</si>
  <si>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</si>
  <si>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</si>
  <si>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</si>
  <si>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</si>
  <si>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</si>
  <si>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</si>
  <si>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</si>
  <si>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</si>
  <si>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</si>
  <si>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</si>
  <si>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</si>
  <si>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</si>
  <si>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</si>
  <si>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</si>
  <si>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</si>
  <si>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</si>
  <si>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</si>
  <si>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</si>
  <si>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</si>
  <si>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</si>
  <si>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</si>
  <si>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</si>
  <si>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</si>
  <si>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</si>
  <si>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</si>
  <si>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</si>
  <si>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</si>
  <si>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</si>
  <si>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</si>
  <si>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</si>
  <si>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</si>
  <si>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</si>
  <si>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</si>
  <si>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</si>
  <si>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</si>
  <si>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</si>
  <si>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</si>
  <si>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</si>
  <si>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</si>
  <si>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</si>
  <si>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</si>
  <si>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</si>
  <si>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</si>
  <si>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</si>
  <si>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</si>
  <si>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</si>
  <si>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</si>
  <si>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</si>
  <si>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</si>
  <si>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</si>
  <si>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</si>
  <si>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</si>
  <si>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</si>
  <si>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</si>
  <si>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</si>
  <si>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</si>
  <si>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</si>
  <si>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</si>
  <si>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</si>
  <si>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</si>
  <si>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</si>
  <si>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</si>
  <si>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</si>
  <si>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</si>
  <si>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</si>
  <si>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</si>
  <si>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</si>
  <si>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</si>
  <si>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</si>
  <si>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</si>
  <si>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</si>
  <si>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</si>
  <si>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</si>
  <si>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</si>
  <si>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</si>
  <si>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</si>
  <si>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</si>
  <si>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</si>
  <si>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</si>
  <si>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</si>
  <si>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</si>
  <si>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</si>
  <si>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</si>
  <si>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</si>
  <si>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</si>
  <si>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</si>
  <si>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</si>
  <si>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</si>
  <si>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</si>
  <si>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</si>
  <si>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</si>
  <si>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</si>
  <si>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</si>
  <si>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</si>
  <si>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</si>
  <si>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</si>
  <si>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</si>
  <si>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</si>
  <si>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</si>
  <si>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</si>
  <si>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</si>
  <si>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</si>
  <si>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</si>
  <si>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</si>
  <si>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</si>
  <si>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</si>
  <si>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</si>
  <si>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</si>
  <si>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</si>
  <si>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</si>
  <si>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</si>
  <si>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</si>
  <si>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</si>
  <si>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</si>
  <si>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</si>
  <si>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</si>
  <si>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</si>
  <si>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</si>
  <si>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</si>
  <si>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</si>
  <si>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</si>
  <si>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</si>
  <si>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</si>
  <si>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</si>
  <si>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</si>
  <si>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</si>
  <si>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</si>
  <si>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</si>
  <si>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</si>
  <si>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</si>
  <si>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</si>
  <si>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</si>
  <si>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</si>
  <si>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</si>
  <si>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</si>
  <si>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</si>
  <si>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</si>
  <si>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</si>
  <si>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</si>
  <si>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</si>
  <si>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</si>
  <si>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</si>
  <si>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</si>
  <si>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</si>
  <si>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</si>
  <si>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</si>
  <si>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</si>
  <si>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</si>
  <si>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</si>
  <si>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</si>
  <si>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</si>
  <si>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</si>
  <si>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</si>
  <si>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</si>
  <si>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</si>
  <si>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</si>
  <si>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</si>
  <si>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</si>
  <si>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</si>
  <si>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</si>
  <si>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</si>
  <si>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</si>
  <si>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</si>
  <si>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</si>
  <si>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</si>
  <si>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</si>
  <si>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</si>
  <si>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</si>
  <si>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</si>
  <si>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</si>
  <si>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</si>
  <si>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</si>
  <si>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</si>
  <si>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</si>
  <si>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</si>
  <si>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</si>
  <si>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</si>
  <si>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</si>
  <si>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</si>
  <si>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</si>
  <si>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</si>
  <si>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</si>
  <si>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</si>
  <si>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</si>
  <si>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</si>
  <si>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</si>
  <si>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</si>
  <si>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</si>
  <si>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</si>
  <si>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</si>
  <si>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</si>
  <si>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</si>
  <si>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</si>
  <si>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</si>
  <si>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</si>
  <si>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</si>
  <si>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</si>
  <si>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</si>
  <si>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</si>
  <si>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</si>
  <si>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</si>
  <si>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</si>
  <si>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</si>
  <si>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</si>
  <si>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</si>
  <si>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</si>
  <si>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</si>
  <si>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</si>
  <si>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</si>
  <si>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</si>
  <si>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</si>
  <si>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</si>
  <si>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</si>
  <si>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</si>
  <si>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</si>
  <si>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</si>
  <si>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</si>
  <si>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</si>
  <si>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</si>
  <si>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</si>
  <si>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</si>
  <si>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</si>
  <si>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</si>
  <si>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</si>
  <si>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</si>
  <si>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</si>
  <si>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</si>
  <si>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</si>
  <si>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</si>
  <si>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</si>
  <si>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</si>
  <si>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</si>
  <si>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</si>
  <si>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</si>
  <si>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</si>
  <si>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</si>
  <si>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</si>
  <si>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</si>
  <si>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</si>
  <si>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</si>
  <si>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</si>
  <si>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</si>
  <si>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</si>
  <si>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</si>
  <si>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</si>
  <si>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</si>
  <si>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</si>
  <si>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</si>
  <si>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</si>
  <si>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</si>
  <si>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</si>
  <si>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</si>
  <si>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</si>
  <si>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</si>
  <si>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</si>
  <si>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</si>
  <si>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</si>
  <si>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</si>
  <si>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</si>
  <si>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</si>
  <si>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</si>
  <si>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</si>
  <si>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</si>
  <si>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</si>
  <si>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</si>
  <si>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</si>
  <si>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</si>
  <si>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</si>
  <si>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</si>
  <si>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</si>
  <si>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</si>
  <si>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</si>
  <si>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</si>
  <si>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</si>
  <si>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</si>
  <si>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</si>
  <si>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</si>
  <si>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</si>
  <si>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</si>
  <si>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</si>
  <si>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</si>
  <si>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</si>
  <si>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</si>
  <si>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</si>
  <si>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</si>
  <si>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</si>
  <si>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</si>
  <si>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</si>
  <si>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</si>
  <si>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</si>
  <si>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</si>
  <si>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</si>
  <si>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</si>
  <si>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</si>
  <si>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</si>
  <si>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</si>
  <si>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</si>
  <si>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</si>
  <si>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</si>
  <si>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</si>
  <si>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</si>
  <si>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</si>
  <si>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</si>
  <si>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</si>
  <si>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</si>
  <si>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</si>
  <si>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</si>
  <si>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</si>
  <si>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</si>
  <si>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</si>
  <si>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</si>
  <si>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</si>
  <si>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</si>
  <si>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</si>
  <si>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</si>
  <si>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</si>
  <si>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</si>
  <si>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</si>
  <si>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</si>
  <si>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</si>
  <si>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</si>
  <si>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</si>
  <si>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</si>
  <si>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</si>
  <si>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</si>
  <si>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</si>
  <si>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</si>
  <si>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</si>
  <si>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</si>
  <si>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</si>
  <si>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</si>
  <si>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</si>
  <si>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</si>
  <si>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</si>
  <si>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</si>
  <si>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</si>
  <si>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</si>
  <si>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</si>
  <si>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</si>
  <si>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</si>
  <si>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</si>
  <si>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</si>
  <si>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</si>
  <si>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</si>
  <si>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</si>
  <si>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</si>
  <si>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</si>
  <si>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</si>
  <si>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</si>
  <si>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</si>
  <si>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</si>
  <si>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</si>
  <si>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</si>
  <si>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</si>
  <si>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</si>
  <si>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</si>
  <si>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</si>
  <si>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</si>
  <si>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</si>
  <si>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</si>
  <si>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</si>
  <si>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</si>
  <si>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</si>
  <si>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</si>
  <si>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</si>
  <si>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</si>
  <si>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</si>
  <si>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</si>
  <si>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</si>
  <si>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</si>
  <si>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</si>
  <si>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</si>
  <si>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</si>
  <si>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</si>
  <si>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</si>
  <si>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</si>
  <si>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</si>
  <si>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</si>
  <si>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</si>
  <si>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</si>
  <si>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</si>
  <si>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</si>
  <si>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</si>
  <si>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</si>
  <si>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</si>
  <si>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</si>
  <si>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</si>
  <si>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</si>
  <si>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</si>
  <si>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</si>
  <si>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</si>
  <si>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</si>
  <si>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</si>
  <si>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</si>
  <si>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</si>
  <si>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</si>
  <si>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</si>
  <si>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</si>
  <si>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</si>
  <si>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</si>
  <si>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</si>
  <si>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</si>
  <si>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</si>
  <si>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</si>
  <si>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</si>
  <si>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</si>
  <si>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</si>
  <si>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</si>
  <si>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</si>
  <si>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</si>
  <si>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</si>
  <si>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</si>
  <si>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</si>
  <si>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</si>
  <si>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</si>
  <si>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</si>
  <si>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</si>
  <si>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</si>
  <si>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</si>
  <si>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</si>
  <si>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</si>
  <si>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</si>
  <si>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</si>
  <si>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</si>
  <si>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</si>
  <si>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</si>
  <si>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</si>
  <si>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</si>
  <si>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</si>
  <si>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</si>
  <si>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</si>
  <si>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</si>
  <si>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</si>
  <si>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</si>
  <si>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</si>
  <si>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</si>
  <si>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</si>
  <si>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</si>
  <si>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</si>
  <si>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</si>
  <si>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</si>
  <si>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</si>
  <si>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</si>
  <si>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</si>
  <si>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</si>
  <si>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</si>
  <si>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</si>
  <si>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</si>
  <si>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</si>
  <si>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</si>
  <si>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</si>
  <si>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</si>
  <si>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</si>
  <si>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</si>
  <si>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</si>
  <si>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</si>
  <si>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</si>
  <si>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</si>
  <si>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</si>
  <si>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</si>
  <si>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</si>
  <si>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</si>
  <si>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</si>
  <si>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</si>
  <si>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</si>
  <si>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</si>
  <si>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</si>
  <si>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</si>
  <si>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</si>
  <si>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</si>
  <si>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</si>
  <si>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</si>
  <si>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</si>
  <si>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</si>
  <si>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</si>
  <si>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</si>
  <si>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</si>
  <si>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</si>
  <si>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</si>
  <si>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</si>
  <si>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</si>
  <si>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</si>
  <si>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</si>
  <si>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</si>
  <si>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</si>
  <si>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</si>
  <si>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</si>
  <si>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</si>
  <si>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</si>
  <si>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</si>
  <si>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</si>
  <si>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</si>
  <si>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</si>
  <si>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</si>
  <si>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</si>
  <si>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</si>
  <si>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</si>
  <si>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</si>
  <si>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</si>
  <si>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</si>
  <si>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</si>
  <si>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</si>
  <si>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</si>
  <si>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</si>
  <si>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</si>
  <si>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</si>
  <si>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</si>
  <si>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</si>
  <si>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</si>
  <si>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</si>
  <si>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</si>
  <si>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</si>
  <si>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</si>
  <si>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</si>
  <si>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</si>
  <si>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</si>
  <si>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</si>
  <si>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</si>
  <si>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</si>
  <si>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</si>
  <si>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</si>
  <si>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</si>
  <si>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</si>
  <si>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</si>
  <si>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</si>
  <si>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</si>
  <si>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</si>
  <si>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</si>
  <si>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</si>
  <si>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</si>
  <si>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</si>
  <si>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</si>
  <si>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</si>
  <si>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</si>
  <si>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</si>
  <si>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</si>
  <si>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</si>
  <si>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</si>
  <si>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</si>
  <si>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</si>
  <si>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</si>
  <si>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</si>
  <si>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</si>
  <si>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</si>
  <si>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</si>
  <si>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</si>
  <si>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</si>
  <si>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</si>
  <si>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</si>
  <si>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</si>
  <si>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</si>
  <si>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</si>
  <si>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</si>
  <si>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</si>
  <si>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</si>
  <si>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</si>
  <si>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</si>
  <si>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</si>
  <si>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</si>
  <si>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</si>
  <si>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</si>
  <si>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</si>
  <si>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</si>
  <si>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</si>
  <si>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</si>
  <si>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</si>
  <si>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</si>
  <si>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</si>
  <si>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</si>
  <si>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</si>
  <si>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</si>
  <si>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</si>
  <si>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</si>
  <si>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</si>
  <si>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</si>
  <si>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</si>
  <si>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</si>
  <si>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</si>
  <si>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</si>
  <si>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</si>
  <si>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</si>
  <si>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</si>
  <si>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</si>
  <si>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</si>
  <si>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</si>
  <si>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</si>
  <si>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</si>
  <si>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</si>
  <si>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</si>
  <si>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</si>
  <si>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</si>
  <si>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</si>
  <si>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</si>
  <si>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</si>
  <si>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</si>
  <si>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</si>
  <si>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</si>
  <si>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</si>
  <si>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</si>
  <si>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</si>
  <si>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</si>
  <si>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</si>
  <si>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</si>
  <si>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</si>
  <si>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</si>
  <si>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</si>
  <si>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</si>
  <si>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</si>
  <si>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</si>
  <si>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</si>
  <si>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</si>
  <si>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</si>
  <si>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</si>
  <si>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</si>
  <si>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</si>
  <si>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</si>
  <si>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</si>
  <si>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</si>
  <si>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</si>
  <si>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</si>
  <si>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</si>
  <si>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</si>
  <si>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</si>
  <si>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</si>
  <si>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</si>
  <si>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</si>
  <si>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</si>
  <si>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</si>
  <si>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</si>
  <si>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</si>
  <si>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</si>
  <si>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</si>
  <si>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</si>
  <si>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</si>
  <si>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</si>
  <si>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</si>
  <si>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</si>
  <si>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</si>
  <si>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</si>
  <si>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</si>
  <si>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</si>
  <si>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</si>
  <si>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</si>
  <si>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</si>
  <si>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</si>
  <si>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</si>
  <si>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</si>
  <si>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</si>
  <si>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</si>
  <si>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</si>
  <si>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</si>
  <si>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</si>
  <si>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</si>
  <si>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</si>
  <si>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</si>
  <si>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</si>
  <si>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</si>
  <si>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</si>
  <si>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</si>
  <si>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</si>
  <si>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</si>
  <si>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</si>
  <si>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</si>
  <si>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</si>
  <si>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</si>
  <si>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</si>
  <si>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</si>
  <si>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</si>
  <si>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</si>
  <si>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</si>
  <si>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</si>
  <si>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</si>
  <si>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</si>
  <si>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</si>
  <si>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</si>
  <si>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</si>
  <si>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</si>
  <si>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</si>
  <si>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</si>
  <si>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</si>
  <si>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</si>
  <si>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</si>
  <si>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</si>
  <si>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</si>
  <si>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</si>
  <si>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</si>
  <si>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</si>
  <si>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</si>
  <si>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</si>
  <si>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</si>
  <si>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</si>
  <si>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</si>
  <si>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</si>
  <si>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</si>
  <si>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</si>
  <si>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</si>
  <si>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</si>
  <si>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</si>
  <si>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</si>
  <si>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</si>
  <si>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</si>
  <si>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</si>
  <si>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</si>
  <si>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</si>
  <si>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</si>
  <si>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</si>
  <si>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</si>
  <si>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</si>
  <si>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</si>
  <si>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</si>
  <si>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</si>
  <si>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</si>
  <si>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</si>
  <si>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</si>
  <si>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</si>
  <si>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</si>
  <si>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</si>
  <si>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</si>
  <si>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</si>
  <si>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</si>
  <si>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</si>
  <si>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</si>
  <si>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</si>
  <si>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</si>
  <si>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</si>
  <si>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</si>
  <si>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</si>
  <si>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</si>
  <si>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</si>
  <si>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</si>
  <si>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</si>
  <si>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</si>
  <si>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</si>
  <si>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</si>
  <si>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</si>
  <si>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</si>
  <si>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</si>
  <si>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</si>
  <si>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</si>
  <si>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</si>
  <si>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</si>
  <si>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</si>
  <si>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</si>
  <si>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</si>
  <si>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</si>
  <si>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</si>
  <si>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</si>
  <si>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</si>
  <si>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</si>
  <si>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</si>
  <si>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</si>
  <si>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</si>
  <si>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</si>
  <si>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</si>
  <si>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</si>
  <si>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</si>
  <si>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</si>
  <si>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</si>
  <si>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</si>
  <si>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</si>
  <si>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</si>
  <si>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</si>
  <si>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</si>
  <si>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</si>
  <si>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</si>
  <si>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</si>
  <si>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</si>
  <si>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</si>
  <si>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</si>
  <si>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</si>
  <si>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</si>
  <si>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</si>
  <si>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</si>
  <si>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</si>
  <si>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</si>
  <si>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</si>
  <si>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</si>
  <si>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</si>
  <si>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</si>
  <si>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</si>
  <si>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</si>
  <si>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</si>
  <si>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</si>
  <si>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</si>
  <si>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</si>
  <si>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</si>
  <si>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</si>
  <si>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</si>
  <si>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</si>
  <si>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</si>
  <si>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</si>
  <si>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</si>
  <si>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</si>
  <si>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</si>
  <si>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</si>
  <si>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</si>
  <si>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</si>
  <si>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</si>
  <si>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</si>
  <si>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</si>
  <si>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</si>
  <si>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</si>
  <si>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</si>
  <si>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</si>
  <si>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</si>
  <si>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</si>
  <si>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</si>
  <si>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</si>
  <si>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</si>
  <si>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</si>
  <si>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</si>
  <si>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</si>
  <si>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</si>
  <si>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</si>
  <si>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</si>
  <si>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</si>
  <si>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</si>
  <si>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</si>
  <si>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</si>
  <si>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</si>
  <si>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</si>
  <si>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</si>
  <si>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</si>
  <si>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</si>
  <si>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</si>
  <si>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</si>
  <si>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</si>
  <si>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</si>
  <si>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</si>
  <si>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</si>
  <si>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</si>
  <si>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</si>
  <si>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</si>
  <si>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</si>
  <si>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</si>
  <si>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</si>
  <si>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</si>
  <si>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</si>
  <si>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</si>
  <si>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</si>
  <si>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</si>
  <si>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</si>
  <si>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</si>
  <si>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</si>
  <si>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</si>
  <si>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</si>
  <si>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</si>
  <si>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</si>
  <si>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</si>
  <si>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</si>
  <si>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</si>
  <si>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</si>
  <si>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</si>
  <si>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</si>
  <si>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</si>
  <si>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</si>
  <si>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</si>
  <si>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</si>
  <si>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</si>
  <si>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</si>
  <si>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</si>
  <si>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</si>
  <si>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</si>
  <si>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</si>
  <si>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</si>
  <si>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</si>
  <si>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</si>
  <si>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</si>
  <si>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</si>
  <si>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</si>
  <si>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</si>
  <si>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</si>
  <si>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</si>
  <si>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</si>
  <si>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</si>
  <si>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</si>
  <si>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</si>
  <si>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</si>
  <si>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</si>
  <si>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</si>
  <si>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</si>
  <si>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</si>
  <si>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</si>
  <si>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</si>
  <si>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</si>
  <si>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</si>
  <si>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</si>
  <si>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</si>
  <si>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</si>
  <si>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</si>
  <si>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</si>
  <si>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</si>
  <si>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</si>
  <si>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</si>
  <si>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</si>
  <si>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</si>
  <si>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</si>
  <si>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</si>
  <si>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</si>
  <si>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</si>
  <si>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</si>
  <si>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</si>
  <si>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</si>
  <si>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</si>
  <si>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</si>
  <si>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</si>
  <si>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</si>
  <si>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</si>
  <si>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</si>
  <si>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</si>
  <si>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</si>
  <si>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</si>
  <si>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</si>
  <si>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</si>
  <si>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</si>
  <si>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</si>
  <si>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</si>
  <si>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</si>
  <si>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</si>
  <si>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</si>
  <si>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</si>
  <si>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</si>
  <si>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</si>
  <si>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</si>
  <si>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</si>
  <si>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</si>
  <si>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</si>
  <si>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</si>
  <si>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</si>
  <si>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</si>
  <si>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</si>
  <si>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</si>
  <si>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</si>
  <si>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</si>
  <si>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</si>
  <si>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</si>
  <si>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</si>
  <si>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</si>
  <si>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</si>
  <si>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</si>
  <si>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</si>
  <si>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</si>
  <si>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</si>
  <si>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</si>
  <si>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</si>
  <si>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</si>
  <si>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</si>
  <si>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</si>
  <si>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</si>
  <si>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</si>
  <si>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</si>
  <si>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</si>
  <si>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</si>
  <si>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</si>
  <si>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</si>
  <si>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</si>
  <si>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</si>
  <si>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</si>
  <si>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</si>
  <si>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</si>
  <si>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</si>
  <si>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</si>
  <si>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</si>
  <si>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</si>
  <si>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</si>
  <si>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</si>
  <si>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</si>
  <si>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</si>
  <si>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</si>
  <si>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</si>
  <si>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</si>
  <si>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</si>
  <si>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</si>
  <si>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</si>
  <si>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</si>
  <si>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</si>
  <si>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</si>
  <si>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</si>
  <si>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</si>
  <si>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</si>
  <si>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</si>
  <si>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</si>
  <si>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</si>
  <si>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</si>
  <si>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</si>
  <si>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</si>
  <si>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</si>
  <si>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</si>
  <si>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</si>
  <si>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</si>
  <si>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</si>
  <si>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</si>
  <si>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</si>
  <si>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</si>
  <si>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</si>
  <si>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</si>
  <si>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</si>
  <si>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</si>
  <si>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</si>
  <si>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</si>
  <si>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</si>
  <si>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</si>
  <si>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</si>
  <si>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</si>
  <si>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</si>
  <si>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</si>
  <si>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</si>
  <si>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</si>
  <si>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</si>
  <si>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</si>
  <si>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</si>
  <si>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</si>
  <si>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</si>
  <si>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</si>
  <si>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</si>
  <si>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</si>
  <si>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</si>
  <si>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</si>
  <si>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</si>
  <si>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</si>
  <si>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</si>
  <si>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</si>
  <si>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</si>
  <si>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</si>
  <si>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</si>
  <si>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</si>
  <si>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</si>
  <si>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</si>
  <si>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</si>
  <si>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</si>
  <si>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</si>
  <si>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</si>
  <si>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</si>
  <si>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</si>
  <si>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</si>
  <si>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</si>
  <si>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</si>
  <si>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</si>
  <si>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</si>
  <si>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</si>
  <si>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</si>
  <si>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</si>
  <si>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</si>
  <si>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</si>
  <si>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</si>
  <si>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</si>
  <si>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</si>
  <si>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</si>
  <si>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</si>
  <si>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</si>
  <si>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</si>
  <si>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</si>
  <si>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</si>
  <si>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</si>
  <si>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</si>
  <si>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</si>
  <si>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</si>
  <si>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</si>
  <si>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</si>
  <si>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</si>
  <si>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</si>
  <si>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</si>
  <si>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</si>
  <si>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</si>
  <si>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</si>
  <si>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</si>
  <si>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</si>
  <si>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</si>
  <si>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</si>
  <si>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</si>
  <si>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</si>
  <si>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</si>
  <si>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</si>
  <si>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</si>
  <si>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</si>
  <si>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</si>
  <si>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</si>
  <si>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</si>
  <si>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</si>
  <si>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</si>
  <si>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</si>
  <si>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</si>
  <si>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</si>
  <si>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</si>
  <si>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</si>
  <si>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</si>
  <si>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</si>
  <si>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</si>
  <si>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</si>
  <si>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</si>
  <si>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</si>
  <si>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</si>
  <si>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</si>
  <si>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</si>
  <si>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</si>
  <si>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</si>
  <si>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</si>
  <si>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</si>
  <si>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</si>
  <si>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</si>
  <si>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</si>
  <si>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</si>
  <si>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</si>
  <si>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</si>
  <si>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</si>
  <si>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</si>
  <si>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</si>
  <si>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</si>
  <si>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</si>
  <si>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</si>
  <si>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</si>
  <si>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</si>
  <si>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</si>
  <si>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</si>
  <si>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</si>
  <si>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</si>
  <si>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</si>
  <si>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</si>
  <si>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</si>
  <si>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</si>
  <si>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</si>
  <si>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</si>
  <si>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</si>
  <si>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</si>
  <si>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</si>
  <si>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</si>
  <si>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</si>
  <si>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</si>
  <si>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</si>
  <si>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</si>
  <si>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</si>
  <si>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</si>
  <si>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</si>
  <si>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</si>
  <si>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</si>
  <si>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</si>
  <si>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</si>
  <si>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</si>
  <si>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</si>
  <si>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</si>
  <si>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</si>
  <si>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</si>
  <si>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</si>
  <si>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</si>
  <si>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</si>
  <si>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</si>
  <si>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</si>
  <si>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</si>
  <si>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</si>
  <si>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</si>
  <si>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</si>
  <si>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</si>
  <si>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</si>
  <si>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</si>
  <si>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</si>
  <si>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</si>
  <si>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</si>
  <si>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</si>
  <si>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</si>
  <si>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</si>
  <si>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</si>
  <si>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</si>
  <si>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</si>
  <si>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</si>
  <si>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</si>
  <si>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</si>
  <si>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</si>
  <si>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</si>
  <si>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</si>
  <si>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</si>
  <si>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</si>
  <si>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</si>
  <si>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</si>
  <si>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</si>
  <si>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</si>
  <si>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</si>
  <si>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</si>
  <si>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</si>
  <si>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</si>
  <si>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</si>
  <si>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</si>
  <si>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</si>
  <si>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</si>
  <si>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</si>
  <si>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</si>
  <si>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</si>
  <si>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</si>
  <si>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</si>
  <si>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</si>
  <si>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</si>
  <si>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</si>
  <si>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</si>
  <si>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</si>
  <si>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</si>
  <si>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</si>
  <si>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</si>
  <si>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</si>
  <si>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</si>
  <si>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</si>
  <si>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</si>
  <si>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</si>
  <si>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</si>
  <si>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</si>
  <si>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</si>
  <si>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</si>
  <si>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</si>
  <si>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</si>
  <si>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</si>
  <si>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</si>
  <si>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</si>
  <si>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</si>
  <si>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</si>
  <si>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</si>
  <si>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</si>
  <si>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</si>
  <si>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</si>
  <si>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</si>
  <si>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</si>
  <si>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</si>
  <si>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</si>
  <si>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</si>
  <si>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</si>
  <si>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</si>
  <si>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</si>
  <si>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</si>
  <si>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</si>
  <si>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</si>
  <si>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</si>
  <si>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</si>
  <si>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</si>
  <si>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</si>
  <si>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</si>
  <si>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</si>
  <si>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</si>
  <si>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</si>
  <si>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</si>
  <si>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</si>
  <si>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</si>
  <si>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</si>
  <si>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</si>
  <si>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</si>
  <si>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</si>
  <si>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</si>
  <si>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</si>
  <si>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</si>
  <si>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</si>
  <si>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</si>
  <si>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</si>
  <si>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</si>
  <si>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</si>
  <si>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</si>
  <si>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</si>
  <si>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</si>
  <si>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</si>
  <si>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</si>
  <si>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</si>
  <si>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</si>
  <si>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</si>
  <si>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</si>
  <si>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</si>
  <si>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</si>
  <si>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</si>
  <si>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</si>
  <si>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</si>
  <si>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</si>
  <si>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</si>
  <si>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</si>
  <si>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</si>
  <si>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</si>
  <si>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</si>
  <si>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</si>
  <si>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</si>
  <si>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</si>
  <si>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</si>
  <si>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</si>
  <si>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</si>
  <si>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</si>
  <si>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</si>
  <si>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</si>
  <si>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</si>
  <si>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</si>
  <si>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</si>
  <si>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</si>
  <si>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</si>
  <si>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</si>
  <si>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</si>
  <si>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</si>
  <si>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</si>
  <si>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</si>
  <si>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</si>
  <si>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</si>
  <si>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</si>
  <si>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</si>
  <si>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</si>
  <si>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</si>
  <si>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</si>
  <si>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</si>
  <si>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</si>
  <si>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</si>
  <si>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</si>
  <si>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</si>
  <si>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</si>
  <si>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</si>
  <si>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</si>
  <si>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</si>
  <si>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</si>
  <si>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</si>
  <si>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</si>
  <si>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</si>
  <si>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</si>
  <si>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</si>
  <si>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</si>
  <si>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</si>
  <si>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</si>
  <si>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</si>
  <si>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</si>
  <si>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</si>
  <si>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</si>
  <si>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</si>
  <si>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</si>
  <si>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</si>
  <si>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</si>
  <si>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</si>
  <si>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</si>
  <si>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</si>
  <si>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</si>
  <si>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</si>
  <si>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</si>
  <si>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</si>
  <si>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</si>
  <si>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</si>
  <si>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</si>
  <si>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</si>
  <si>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</si>
  <si>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</si>
  <si>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</si>
  <si>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</si>
  <si>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</si>
  <si>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</si>
  <si>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</si>
  <si>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</si>
  <si>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</si>
  <si>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</si>
  <si>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</si>
  <si>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</si>
  <si>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</si>
  <si>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</si>
  <si>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</si>
  <si>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</si>
  <si>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</si>
  <si>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</si>
  <si>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</si>
  <si>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</si>
  <si>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</si>
  <si>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</si>
  <si>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</si>
  <si>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</si>
  <si>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</si>
  <si>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</si>
  <si>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</si>
  <si>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</si>
  <si>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</si>
  <si>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</si>
  <si>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</si>
  <si>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</si>
  <si>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</si>
  <si>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</si>
  <si>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</si>
  <si>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</si>
  <si>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</si>
  <si>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</si>
  <si>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</si>
  <si>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</si>
  <si>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</si>
  <si>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</si>
  <si>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</si>
  <si>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</si>
  <si>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</si>
  <si>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</si>
  <si>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</si>
  <si>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</si>
  <si>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</si>
  <si>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</si>
  <si>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</si>
  <si>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</si>
  <si>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</si>
  <si>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</si>
  <si>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</si>
  <si>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</si>
  <si>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</si>
  <si>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</si>
  <si>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</si>
  <si>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</si>
  <si>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</si>
  <si>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</si>
  <si>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</si>
  <si>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</si>
  <si>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</si>
  <si>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</si>
  <si>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</si>
  <si>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</si>
  <si>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</si>
  <si>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</si>
  <si>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</si>
  <si>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</si>
  <si>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</si>
  <si>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</si>
  <si>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</si>
  <si>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</si>
  <si>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</si>
  <si>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</si>
  <si>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</si>
  <si>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</si>
  <si>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</si>
  <si>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</si>
  <si>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</si>
  <si>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</si>
  <si>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</si>
  <si>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</si>
  <si>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</si>
  <si>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</si>
  <si>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</si>
  <si>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</si>
  <si>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</si>
  <si>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</si>
  <si>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</si>
  <si>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</si>
  <si>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</si>
  <si>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</si>
  <si>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</si>
  <si>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</si>
  <si>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</si>
  <si>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</si>
  <si>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</si>
  <si>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</si>
  <si>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</si>
  <si>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</si>
  <si>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</si>
  <si>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</si>
  <si>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</si>
  <si>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</si>
  <si>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</si>
  <si>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</si>
  <si>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</si>
  <si>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</si>
  <si>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</si>
  <si>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</si>
  <si>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</si>
  <si>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</si>
  <si>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</si>
  <si>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</si>
  <si>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</si>
  <si>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</si>
  <si>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</si>
  <si>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</si>
  <si>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</si>
  <si>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</si>
  <si>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</si>
  <si>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</si>
  <si>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</si>
  <si>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</si>
  <si>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</si>
  <si>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</si>
  <si>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</si>
  <si>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</si>
  <si>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</si>
  <si>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</si>
  <si>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</si>
  <si>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</si>
  <si>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</si>
  <si>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</si>
  <si>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</si>
  <si>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</si>
  <si>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</si>
  <si>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</si>
  <si>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</si>
  <si>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</si>
  <si>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</si>
  <si>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</si>
  <si>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</si>
  <si>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</si>
  <si>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</si>
  <si>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</si>
  <si>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</si>
  <si>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</si>
  <si>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</si>
  <si>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</si>
  <si>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</si>
  <si>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</si>
  <si>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</si>
  <si>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</si>
  <si>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</si>
  <si>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</si>
  <si>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</si>
  <si>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</si>
  <si>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</si>
  <si>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</si>
  <si>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</si>
  <si>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</si>
  <si>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</si>
  <si>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</si>
  <si>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</si>
  <si>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</si>
  <si>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</si>
  <si>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</si>
  <si>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</si>
  <si>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</si>
  <si>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</si>
  <si>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</si>
  <si>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</si>
  <si>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</si>
  <si>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</si>
  <si>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</si>
  <si>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</si>
  <si>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</si>
  <si>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</si>
  <si>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</si>
  <si>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</si>
  <si>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</si>
  <si>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</si>
  <si>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</si>
  <si>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</si>
  <si>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</si>
  <si>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</si>
  <si>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</si>
  <si>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</si>
  <si>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</si>
  <si>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</si>
  <si>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</si>
  <si>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</si>
  <si>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</si>
  <si>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</si>
  <si>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</si>
  <si>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</si>
  <si>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</si>
  <si>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</si>
  <si>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</si>
  <si>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</si>
  <si>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</si>
  <si>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</si>
  <si>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</si>
  <si>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</si>
  <si>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</si>
  <si>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</si>
  <si>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</si>
  <si>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</si>
  <si>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</si>
  <si>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</si>
  <si>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</si>
  <si>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</si>
  <si>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</si>
  <si>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</si>
  <si>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</si>
  <si>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</si>
  <si>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</si>
  <si>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</si>
  <si>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</si>
  <si>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</si>
  <si>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</si>
  <si>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</si>
  <si>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</si>
  <si>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</si>
  <si>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</si>
  <si>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</si>
  <si>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</si>
  <si>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</si>
  <si>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</si>
  <si>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</si>
  <si>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</si>
  <si>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</si>
  <si>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</si>
  <si>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</si>
  <si>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</si>
  <si>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</si>
  <si>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</si>
  <si>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</si>
  <si>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</si>
  <si>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</si>
  <si>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</si>
  <si>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</si>
  <si>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</si>
  <si>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</si>
  <si>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</si>
  <si>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</si>
  <si>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</si>
  <si>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</si>
  <si>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</si>
  <si>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</si>
  <si>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</si>
  <si>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</si>
  <si>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</si>
  <si>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</si>
  <si>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</si>
  <si>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</si>
  <si>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</si>
  <si>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</si>
  <si>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</si>
  <si>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</si>
  <si>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</si>
  <si>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</si>
  <si>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</si>
  <si>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</si>
  <si>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</si>
  <si>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</si>
  <si>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</si>
  <si>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</si>
  <si>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</si>
  <si>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</si>
  <si>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</si>
  <si>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</si>
  <si>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</si>
  <si>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</si>
  <si>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</si>
  <si>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</si>
  <si>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</si>
  <si>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</si>
  <si>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</si>
  <si>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</si>
  <si>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</si>
  <si>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</si>
  <si>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</si>
  <si>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</si>
  <si>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</si>
  <si>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</si>
  <si>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</si>
  <si>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</si>
  <si>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</si>
  <si>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</si>
  <si>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</si>
  <si>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</si>
  <si>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</si>
  <si>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</si>
  <si>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</si>
  <si>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</si>
  <si>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</si>
  <si>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</si>
  <si>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</si>
  <si>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</si>
  <si>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</si>
  <si>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</si>
  <si>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</si>
  <si>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</si>
  <si>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</si>
  <si>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</si>
  <si>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</si>
  <si>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</si>
  <si>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</si>
  <si>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</si>
  <si>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</si>
  <si>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</si>
  <si>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</si>
  <si>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</si>
  <si>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</si>
  <si>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</si>
  <si>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</si>
  <si>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</si>
  <si>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</si>
  <si>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</si>
  <si>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</si>
  <si>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</si>
  <si>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</si>
  <si>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</si>
  <si>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</si>
  <si>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</si>
  <si>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</si>
  <si>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</si>
  <si>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</si>
  <si>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</si>
  <si>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</si>
  <si>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</si>
  <si>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</si>
  <si>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</si>
  <si>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</si>
  <si>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</si>
  <si>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</si>
  <si>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</si>
  <si>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</si>
  <si>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</si>
  <si>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</si>
  <si>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</si>
  <si>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</si>
  <si>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</si>
  <si>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</si>
  <si>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</si>
  <si>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</si>
  <si>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</si>
  <si>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</si>
  <si>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</si>
  <si>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</si>
  <si>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</si>
  <si>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</si>
  <si>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</si>
  <si>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</si>
  <si>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</si>
  <si>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</si>
  <si>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</si>
  <si>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</si>
  <si>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</si>
  <si>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</si>
  <si>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</si>
  <si>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</si>
  <si>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</si>
  <si>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</si>
  <si>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</si>
  <si>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</si>
  <si>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</si>
  <si>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</si>
  <si>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</si>
  <si>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</si>
  <si>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</si>
  <si>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</si>
  <si>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</si>
  <si>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</si>
  <si>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</si>
  <si>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</si>
  <si>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</si>
  <si>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</si>
  <si>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</si>
  <si>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</si>
  <si>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</si>
  <si>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</si>
  <si>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</si>
  <si>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</si>
  <si>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</si>
  <si>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</si>
  <si>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</si>
  <si>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</si>
  <si>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</si>
  <si>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</si>
  <si>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</si>
  <si>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</si>
  <si>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</si>
  <si>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</si>
  <si>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</si>
  <si>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</si>
  <si>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</si>
  <si>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</si>
  <si>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</si>
  <si>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</si>
  <si>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</si>
  <si>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</si>
  <si>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</si>
  <si>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</si>
  <si>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</si>
  <si>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</si>
  <si>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</si>
  <si>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</si>
  <si>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</si>
  <si>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</si>
  <si>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</si>
  <si>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</si>
  <si>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</si>
  <si>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</si>
  <si>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</si>
  <si>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</si>
  <si>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</si>
  <si>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</si>
  <si>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</si>
  <si>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</si>
  <si>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</si>
  <si>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</si>
  <si>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</si>
  <si>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</si>
  <si>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</si>
  <si>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</si>
  <si>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</si>
  <si>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</si>
  <si>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</si>
  <si>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</si>
  <si>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</si>
  <si>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</si>
  <si>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</si>
  <si>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</si>
  <si>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</si>
  <si>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</si>
  <si>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</si>
  <si>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</si>
  <si>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</si>
  <si>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</si>
  <si>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</si>
  <si>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</si>
  <si>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</si>
  <si>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</si>
  <si>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</si>
  <si>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</si>
  <si>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</si>
  <si>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</si>
  <si>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</si>
  <si>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</si>
  <si>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</si>
  <si>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</si>
  <si>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</si>
  <si>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</si>
  <si>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</si>
  <si>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</si>
  <si>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</si>
  <si>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</si>
  <si>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</si>
  <si>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</si>
  <si>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</si>
  <si>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</si>
  <si>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</si>
  <si>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</si>
  <si>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</si>
  <si>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</si>
  <si>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</si>
  <si>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</si>
  <si>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</si>
  <si>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</si>
  <si>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</si>
  <si>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</si>
  <si>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</si>
  <si>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</si>
  <si>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</si>
  <si>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</si>
  <si>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</si>
  <si>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</si>
  <si>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</si>
  <si>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</si>
  <si>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</si>
  <si>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</si>
  <si>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</si>
  <si>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</si>
  <si>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</si>
  <si>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</si>
  <si>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</si>
  <si>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</si>
  <si>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</si>
  <si>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</si>
  <si>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</si>
  <si>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</si>
  <si>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</si>
  <si>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</si>
  <si>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</si>
  <si>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</si>
  <si>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</si>
  <si>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</si>
  <si>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</si>
  <si>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</si>
  <si>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</si>
  <si>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</si>
  <si>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</si>
  <si>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</si>
  <si>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</si>
  <si>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</si>
  <si>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</si>
  <si>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</si>
  <si>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</si>
  <si>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</si>
  <si>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</si>
  <si>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</si>
  <si>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</si>
  <si>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</si>
  <si>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</si>
  <si>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</si>
  <si>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</si>
  <si>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</si>
  <si>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</si>
  <si>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</si>
  <si>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</si>
  <si>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</si>
  <si>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</si>
  <si>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</si>
  <si>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</si>
  <si>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</si>
  <si>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</si>
  <si>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</si>
  <si>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</si>
  <si>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</si>
  <si>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</si>
  <si>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</si>
  <si>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</si>
  <si>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</si>
  <si>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</si>
  <si>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</si>
  <si>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</si>
  <si>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</si>
  <si>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</si>
  <si>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</si>
  <si>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</si>
  <si>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</si>
  <si>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</si>
  <si>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</si>
  <si>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</si>
  <si>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</si>
  <si>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</si>
  <si>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</si>
  <si>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</si>
  <si>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</si>
  <si>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</si>
  <si>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</si>
  <si>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</si>
  <si>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</si>
  <si>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</si>
  <si>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</si>
  <si>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</si>
  <si>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</si>
  <si>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</si>
  <si>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</si>
  <si>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</si>
  <si>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</si>
  <si>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</si>
  <si>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</si>
  <si>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</si>
  <si>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</si>
  <si>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</si>
  <si>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</si>
  <si>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</si>
  <si>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</si>
  <si>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</si>
  <si>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</si>
  <si>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</si>
  <si>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</si>
  <si>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</si>
  <si>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</si>
  <si>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</si>
  <si>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</si>
  <si>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</si>
  <si>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</si>
  <si>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</si>
  <si>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</si>
  <si>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</si>
  <si>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</si>
  <si>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</si>
  <si>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</si>
  <si>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</si>
  <si>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</si>
  <si>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</si>
  <si>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</si>
  <si>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</si>
  <si>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</si>
  <si>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</si>
  <si>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</si>
  <si>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</si>
  <si>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</si>
  <si>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</si>
  <si>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</si>
  <si>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</si>
  <si>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</si>
  <si>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</si>
  <si>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</si>
  <si>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</si>
  <si>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</si>
  <si>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</si>
  <si>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</si>
  <si>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</si>
  <si>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</si>
  <si>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</si>
  <si>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</si>
  <si>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</si>
  <si>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</si>
  <si>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</si>
  <si>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</si>
  <si>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</si>
  <si>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</si>
  <si>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</si>
  <si>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</si>
  <si>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</si>
  <si>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</si>
  <si>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</si>
  <si>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</si>
  <si>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</si>
  <si>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</si>
  <si>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</si>
  <si>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</si>
  <si>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</si>
  <si>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</si>
  <si>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</si>
  <si>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</si>
  <si>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</si>
  <si>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</si>
  <si>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</si>
  <si>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</si>
  <si>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</si>
  <si>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</si>
  <si>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</si>
  <si>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</si>
  <si>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</si>
  <si>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</si>
  <si>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</si>
  <si>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</si>
  <si>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</si>
  <si>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</si>
  <si>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</si>
  <si>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</si>
  <si>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</si>
  <si>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</si>
  <si>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</si>
  <si>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</si>
  <si>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</si>
  <si>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</si>
  <si>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</si>
  <si>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</si>
  <si>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</si>
  <si>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</si>
  <si>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</si>
  <si>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</si>
  <si>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</si>
  <si>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</si>
  <si>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</si>
  <si>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</si>
  <si>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</si>
  <si>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</si>
  <si>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</si>
  <si>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</si>
  <si>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</si>
  <si>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</si>
  <si>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</si>
  <si>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</si>
  <si>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</si>
  <si>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</si>
  <si>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</si>
  <si>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</si>
  <si>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</si>
  <si>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</si>
  <si>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</si>
  <si>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</si>
  <si>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</si>
  <si>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</si>
  <si>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</si>
  <si>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</si>
  <si>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</si>
  <si>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</si>
  <si>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</si>
  <si>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</si>
  <si>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</si>
  <si>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</si>
  <si>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</si>
  <si>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</si>
  <si>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</si>
  <si>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</si>
  <si>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</si>
  <si>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</si>
  <si>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</si>
  <si>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</si>
  <si>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</si>
  <si>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</si>
  <si>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</si>
  <si>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</si>
  <si>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</si>
  <si>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</si>
  <si>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</si>
  <si>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</si>
  <si>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</si>
  <si>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</si>
  <si>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</si>
  <si>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</si>
  <si>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</si>
  <si>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</si>
  <si>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</si>
  <si>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</si>
  <si>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</si>
  <si>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</si>
  <si>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</si>
  <si>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</si>
  <si>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</si>
  <si>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</si>
  <si>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</si>
  <si>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</si>
  <si>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</si>
  <si>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</si>
  <si>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</si>
  <si>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</si>
  <si>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</si>
  <si>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</si>
  <si>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</si>
  <si>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</si>
  <si>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</si>
  <si>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</si>
  <si>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</si>
  <si>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</si>
  <si>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</si>
  <si>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</si>
  <si>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</si>
  <si>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</si>
  <si>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</si>
  <si>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</si>
  <si>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</si>
  <si>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</si>
  <si>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</si>
  <si>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</si>
  <si>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</si>
  <si>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</si>
  <si>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</si>
  <si>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</si>
  <si>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</si>
  <si>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</si>
  <si>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</si>
  <si>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</si>
  <si>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</si>
  <si>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</si>
  <si>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</si>
  <si>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</si>
  <si>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</si>
  <si>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</si>
  <si>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</si>
  <si>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</si>
  <si>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</si>
  <si>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</si>
  <si>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</si>
  <si>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</si>
  <si>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</si>
  <si>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</si>
  <si>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</si>
  <si>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</si>
  <si>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</si>
  <si>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</si>
  <si>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</si>
  <si>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</si>
  <si>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</si>
  <si>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</si>
  <si>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</si>
  <si>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</si>
  <si>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</si>
  <si>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</si>
  <si>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</si>
  <si>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</si>
  <si>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</si>
  <si>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</si>
  <si>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</si>
  <si>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</si>
  <si>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</si>
  <si>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</si>
  <si>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</si>
  <si>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</si>
  <si>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</si>
  <si>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</si>
  <si>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</si>
  <si>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</si>
  <si>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</si>
  <si>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</si>
  <si>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</si>
  <si>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</si>
  <si>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</si>
  <si>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</si>
  <si>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</si>
  <si>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</si>
  <si>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</si>
  <si>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</si>
  <si>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</si>
  <si>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</si>
  <si>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</si>
  <si>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</si>
  <si>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</si>
  <si>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</si>
  <si>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</si>
  <si>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</si>
  <si>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</si>
  <si>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</si>
  <si>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</si>
  <si>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</si>
  <si>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</si>
  <si>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</si>
  <si>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</si>
  <si>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</si>
  <si>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</si>
  <si>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</si>
  <si>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</si>
  <si>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</si>
  <si>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</si>
  <si>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</si>
  <si>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</si>
  <si>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</si>
  <si>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</si>
  <si>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</si>
  <si>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</si>
  <si>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</si>
  <si>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</si>
  <si>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</si>
  <si>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</si>
  <si>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</si>
  <si>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</si>
  <si>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</si>
  <si>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</si>
  <si>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</si>
  <si>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</si>
  <si>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</si>
  <si>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</si>
  <si>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</si>
  <si>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</si>
  <si>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</si>
  <si>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</si>
  <si>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</si>
  <si>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</si>
  <si>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</si>
  <si>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</si>
  <si>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</si>
  <si>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</si>
  <si>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</si>
  <si>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</si>
  <si>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</si>
  <si>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</si>
  <si>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</si>
  <si>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</si>
  <si>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</si>
  <si>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</si>
  <si>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</si>
  <si>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</si>
  <si>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</si>
  <si>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</si>
  <si>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</si>
  <si>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</si>
  <si>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</si>
  <si>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</si>
  <si>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</si>
  <si>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</si>
  <si>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</si>
  <si>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</si>
  <si>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</si>
  <si>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</si>
  <si>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</si>
  <si>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</si>
  <si>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</si>
  <si>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</si>
  <si>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</si>
  <si>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</si>
  <si>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</si>
  <si>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</si>
  <si>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</si>
  <si>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</si>
  <si>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</si>
  <si>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</si>
  <si>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</si>
  <si>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</si>
  <si>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</si>
  <si>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</si>
  <si>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</si>
  <si>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</si>
  <si>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</si>
  <si>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</si>
  <si>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</si>
  <si>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</si>
  <si>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</si>
  <si>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</si>
  <si>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</si>
  <si>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</si>
  <si>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</si>
  <si>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</si>
  <si>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</si>
  <si>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</si>
  <si>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</si>
  <si>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</si>
  <si>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</si>
  <si>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</si>
  <si>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</si>
  <si>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</si>
  <si>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</si>
  <si>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</si>
  <si>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</si>
  <si>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</si>
  <si>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</si>
  <si>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</si>
  <si>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</si>
  <si>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</si>
  <si>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</si>
  <si>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</si>
  <si>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</si>
  <si>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</si>
  <si>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</si>
  <si>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</si>
  <si>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</si>
  <si>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</si>
  <si>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</si>
  <si>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</si>
  <si>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</si>
  <si>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</si>
  <si>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</si>
  <si>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</si>
  <si>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</si>
  <si>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</si>
  <si>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</si>
  <si>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</si>
  <si>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</si>
  <si>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</si>
  <si>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</si>
  <si>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</si>
  <si>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</si>
  <si>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</si>
  <si>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</si>
  <si>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</si>
  <si>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</si>
  <si>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</si>
  <si>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</si>
  <si>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</si>
  <si>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</si>
  <si>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</si>
  <si>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</si>
  <si>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</si>
  <si>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</si>
  <si>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</si>
  <si>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</si>
  <si>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</si>
  <si>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</si>
  <si>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</si>
  <si>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</si>
  <si>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</si>
  <si>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</si>
  <si>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</si>
  <si>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</si>
  <si>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</si>
  <si>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</si>
  <si>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</si>
  <si>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</si>
  <si>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</si>
  <si>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</si>
  <si>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</si>
  <si>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</si>
  <si>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</si>
  <si>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</si>
  <si>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</si>
  <si>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</si>
  <si>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</si>
  <si>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</si>
  <si>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</si>
  <si>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</si>
  <si>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</si>
  <si>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</si>
  <si>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</si>
  <si>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</si>
  <si>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</si>
  <si>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</si>
  <si>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</si>
  <si>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</si>
  <si>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</si>
  <si>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</si>
  <si>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</si>
  <si>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</si>
  <si>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</si>
  <si>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</si>
  <si>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</si>
  <si>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</si>
  <si>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</si>
  <si>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</si>
  <si>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</si>
  <si>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</si>
  <si>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</si>
  <si>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</si>
  <si>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</si>
  <si>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</si>
  <si>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</si>
  <si>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</si>
  <si>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</si>
  <si>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</si>
  <si>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</si>
  <si>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</si>
  <si>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</si>
  <si>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</si>
  <si>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</si>
  <si>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</si>
  <si>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</si>
  <si>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</si>
  <si>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</si>
  <si>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</si>
  <si>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</si>
  <si>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</si>
  <si>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</si>
  <si>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</si>
  <si>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</si>
  <si>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</si>
  <si>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</si>
  <si>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</si>
  <si>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</si>
  <si>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</si>
  <si>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</si>
  <si>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</si>
  <si>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</si>
  <si>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</si>
  <si>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</si>
  <si>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</si>
  <si>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</si>
  <si>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</si>
  <si>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</si>
  <si>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</si>
  <si>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</si>
  <si>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</si>
  <si>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</si>
  <si>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</si>
  <si>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</si>
  <si>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</si>
  <si>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</si>
  <si>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</si>
  <si>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</si>
  <si>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</si>
  <si>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</si>
  <si>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</si>
  <si>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</si>
  <si>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</si>
  <si>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</si>
  <si>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</si>
  <si>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</si>
  <si>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</si>
  <si>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</si>
  <si>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</si>
  <si>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</si>
  <si>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</si>
  <si>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</si>
  <si>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</si>
  <si>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</si>
  <si>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</si>
  <si>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</si>
  <si>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</si>
  <si>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</si>
  <si>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</si>
  <si>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</si>
  <si>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</si>
  <si>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</si>
  <si>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</si>
  <si>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</si>
  <si>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</si>
  <si>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</si>
  <si>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</si>
  <si>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</si>
  <si>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</si>
  <si>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</si>
  <si>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</si>
  <si>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</si>
  <si>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</si>
  <si>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</si>
  <si>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</si>
  <si>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</si>
  <si>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</si>
  <si>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</si>
  <si>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</si>
  <si>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</si>
  <si>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</si>
  <si>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</si>
  <si>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</si>
  <si>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</si>
  <si>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</si>
  <si>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</si>
  <si>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</si>
  <si>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</si>
  <si>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</si>
  <si>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</si>
  <si>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</si>
  <si>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</si>
  <si>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</si>
  <si>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</si>
  <si>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</si>
  <si>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</si>
  <si>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</si>
  <si>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</si>
  <si>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</si>
  <si>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</si>
  <si>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</si>
  <si>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</si>
  <si>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</si>
  <si>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</si>
  <si>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</si>
  <si>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</si>
  <si>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</si>
  <si>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</si>
  <si>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</si>
  <si>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</si>
  <si>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</si>
  <si>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</si>
  <si>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</si>
  <si>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</si>
  <si>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</si>
  <si>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</si>
  <si>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</si>
  <si>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</si>
  <si>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</si>
  <si>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</si>
  <si>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</si>
  <si>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</si>
  <si>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</si>
  <si>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</si>
  <si>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</si>
  <si>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</si>
  <si>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</si>
  <si>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</si>
  <si>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</si>
  <si>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</si>
  <si>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</si>
  <si>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</si>
  <si>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</si>
  <si>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</si>
  <si>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</si>
  <si>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</si>
  <si>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</si>
  <si>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</si>
  <si>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</si>
  <si>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</si>
  <si>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</si>
  <si>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</si>
  <si>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</si>
  <si>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</si>
  <si>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</si>
  <si>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</si>
  <si>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</si>
  <si>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</si>
  <si>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</si>
  <si>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</si>
  <si>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</si>
  <si>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</si>
  <si>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</si>
  <si>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</si>
  <si>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</si>
  <si>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</si>
  <si>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</si>
  <si>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</si>
  <si>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</si>
  <si>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</si>
  <si>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</si>
  <si>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</si>
  <si>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</si>
  <si>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</si>
  <si>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</si>
  <si>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</si>
  <si>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</si>
  <si>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</si>
  <si>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</si>
  <si>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</si>
  <si>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</si>
  <si>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</si>
  <si>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</si>
  <si>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</si>
  <si>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</si>
  <si>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</si>
  <si>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</si>
  <si>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</si>
  <si>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</si>
  <si>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</si>
  <si>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</si>
  <si>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</si>
  <si>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</si>
  <si>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</si>
  <si>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</si>
  <si>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</si>
  <si>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</si>
  <si>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</si>
  <si>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</si>
  <si>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</si>
  <si>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</si>
  <si>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</si>
  <si>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</si>
  <si>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</si>
  <si>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</si>
  <si>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</si>
  <si>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</si>
  <si>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</si>
  <si>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</si>
  <si>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</si>
  <si>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</si>
  <si>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</si>
  <si>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</si>
  <si>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</si>
  <si>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</si>
  <si>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</si>
  <si>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</si>
  <si>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</si>
  <si>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</si>
  <si>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</si>
  <si>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</si>
  <si>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</si>
  <si>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</si>
  <si>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</si>
  <si>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</si>
  <si>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</si>
  <si>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</si>
  <si>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</si>
  <si>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</si>
  <si>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</si>
  <si>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</si>
  <si>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</si>
  <si>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</si>
  <si>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</si>
  <si>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</si>
  <si>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</si>
  <si>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</si>
  <si>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</si>
  <si>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</si>
  <si>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</si>
  <si>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</si>
  <si>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</si>
  <si>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</si>
  <si>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</si>
  <si>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</si>
  <si>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</si>
  <si>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</si>
  <si>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</si>
  <si>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</si>
  <si>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</si>
  <si>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</si>
  <si>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</si>
  <si>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</si>
  <si>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</si>
  <si>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</si>
  <si>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</si>
  <si>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</si>
  <si>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</si>
  <si>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</si>
  <si>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</si>
  <si>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</si>
  <si>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</si>
  <si>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</si>
  <si>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</si>
  <si>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</si>
  <si>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</si>
  <si>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</si>
  <si>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</si>
  <si>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</si>
  <si>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</si>
  <si>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</si>
  <si>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</si>
  <si>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</si>
  <si>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</si>
  <si>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</si>
  <si>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</si>
  <si>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</si>
  <si>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</si>
  <si>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</si>
  <si>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</si>
  <si>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</si>
  <si>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</si>
  <si>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</si>
  <si>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</si>
  <si>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</si>
  <si>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</si>
  <si>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</si>
  <si>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</si>
  <si>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</si>
  <si>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</si>
  <si>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</si>
  <si>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</si>
  <si>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</si>
  <si>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</si>
  <si>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</si>
  <si>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</si>
  <si>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</si>
  <si>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</si>
  <si>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</si>
  <si>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</si>
  <si>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</si>
  <si>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</si>
  <si>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</si>
  <si>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</si>
  <si>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</si>
  <si>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</si>
  <si>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</si>
  <si>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</si>
  <si>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</si>
  <si>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</si>
  <si>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</si>
  <si>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</si>
  <si>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</si>
  <si>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</si>
  <si>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</si>
  <si>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</si>
  <si>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</si>
  <si>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</si>
  <si>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</si>
  <si>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</si>
  <si>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</si>
  <si>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</si>
  <si>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</si>
  <si>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</si>
  <si>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</si>
  <si>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</si>
  <si>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</si>
  <si>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</si>
  <si>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</si>
  <si>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</si>
  <si>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</si>
  <si>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</si>
  <si>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</si>
  <si>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</si>
  <si>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</si>
  <si>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</si>
  <si>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</si>
  <si>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</si>
  <si>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</si>
  <si>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</si>
  <si>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</si>
  <si>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</si>
  <si>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</si>
  <si>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</si>
  <si>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</si>
  <si>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</si>
  <si>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</si>
  <si>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</si>
  <si>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</si>
  <si>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</si>
  <si>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</si>
  <si>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</si>
  <si>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</si>
  <si>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</si>
  <si>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</si>
  <si>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</si>
  <si>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</si>
  <si>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</si>
  <si>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</si>
  <si>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</si>
  <si>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</si>
  <si>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</si>
  <si>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</si>
  <si>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</si>
  <si>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</si>
  <si>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</si>
  <si>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</si>
  <si>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</si>
  <si>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</si>
  <si>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</si>
  <si>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</si>
  <si>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</si>
  <si>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</si>
  <si>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</si>
  <si>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</si>
  <si>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</si>
  <si>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</si>
  <si>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</si>
  <si>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</si>
  <si>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</si>
  <si>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</si>
  <si>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</si>
  <si>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</si>
  <si>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</si>
  <si>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</si>
  <si>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</si>
  <si>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</si>
  <si>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</si>
  <si>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</si>
  <si>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</si>
  <si>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</si>
  <si>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</si>
  <si>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</si>
  <si>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</si>
  <si>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</si>
  <si>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</si>
  <si>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</si>
  <si>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</si>
  <si>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</si>
  <si>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</si>
  <si>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</si>
  <si>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</si>
  <si>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</si>
  <si>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</si>
  <si>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</si>
  <si>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</si>
  <si>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</si>
  <si>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</si>
  <si>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</si>
  <si>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</si>
  <si>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</si>
  <si>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</si>
  <si>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</si>
  <si>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</si>
  <si>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</si>
  <si>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</si>
  <si>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</si>
  <si>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</si>
  <si>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</si>
  <si>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</si>
  <si>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</si>
  <si>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</si>
  <si>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</si>
  <si>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</si>
  <si>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</si>
  <si>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</si>
  <si>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</si>
  <si>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</si>
  <si>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</si>
  <si>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</si>
  <si>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</si>
  <si>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</si>
  <si>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</si>
  <si>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</si>
  <si>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</si>
  <si>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</si>
  <si>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</si>
  <si>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</si>
  <si>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</si>
  <si>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</si>
  <si>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</si>
  <si>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</si>
  <si>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</si>
  <si>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</si>
  <si>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</si>
  <si>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</si>
  <si>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</si>
  <si>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</si>
  <si>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</si>
  <si>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</si>
  <si>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</si>
  <si>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</si>
  <si>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</si>
  <si>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</si>
  <si>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</si>
  <si>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</si>
  <si>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</si>
  <si>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</si>
  <si>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</si>
  <si>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</si>
  <si>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</si>
  <si>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</si>
  <si>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</si>
  <si>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</si>
  <si>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</si>
  <si>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</si>
  <si>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</si>
  <si>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</si>
  <si>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</si>
  <si>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</si>
  <si>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</si>
  <si>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</si>
  <si>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</si>
  <si>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</si>
  <si>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</si>
  <si>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</si>
  <si>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</si>
  <si>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</si>
  <si>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</si>
  <si>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</si>
  <si>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</si>
  <si>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</si>
  <si>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</si>
  <si>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</si>
  <si>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</si>
  <si>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</si>
  <si>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</si>
  <si>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</si>
  <si>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</si>
  <si>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</si>
  <si>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</si>
  <si>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</si>
  <si>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</si>
  <si>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</si>
  <si>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</si>
  <si>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</si>
  <si>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</si>
  <si>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</si>
  <si>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</si>
  <si>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</si>
  <si>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</si>
  <si>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</si>
  <si>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</si>
  <si>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</si>
  <si>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</si>
  <si>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</si>
  <si>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</si>
  <si>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</si>
  <si>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</si>
  <si>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</si>
  <si>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</si>
  <si>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</si>
  <si>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</si>
  <si>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</si>
  <si>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</si>
  <si>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</si>
  <si>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</si>
  <si>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</si>
  <si>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</si>
  <si>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</si>
  <si>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</si>
  <si>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</si>
  <si>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</si>
  <si>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</si>
  <si>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</si>
  <si>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</si>
  <si>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</si>
  <si>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</si>
  <si>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</si>
  <si>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</si>
  <si>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</si>
  <si>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</si>
  <si>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</si>
  <si>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</si>
  <si>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</si>
  <si>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</si>
  <si>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</si>
  <si>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</si>
  <si>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</si>
  <si>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</si>
  <si>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</si>
  <si>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</si>
  <si>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</si>
  <si>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</si>
  <si>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</si>
  <si>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</si>
  <si>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</si>
  <si>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</si>
  <si>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</si>
  <si>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</si>
  <si>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</si>
  <si>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</si>
  <si>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</si>
  <si>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</si>
  <si>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</si>
  <si>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</si>
  <si>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</si>
  <si>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</si>
  <si>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</si>
  <si>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</si>
  <si>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</si>
  <si>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</si>
  <si>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</si>
  <si>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</si>
  <si>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</si>
  <si>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</si>
  <si>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</si>
  <si>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</si>
  <si>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</si>
  <si>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</si>
  <si>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</si>
  <si>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</si>
  <si>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</si>
  <si>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</si>
  <si>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</si>
  <si>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</si>
  <si>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</si>
  <si>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</si>
  <si>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</si>
  <si>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</si>
  <si>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</si>
  <si>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</si>
  <si>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</si>
  <si>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</si>
  <si>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</si>
  <si>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</si>
  <si>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</si>
  <si>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</si>
  <si>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</si>
  <si>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</si>
  <si>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</si>
  <si>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</si>
  <si>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</si>
  <si>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</si>
  <si>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</si>
  <si>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</si>
  <si>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</si>
  <si>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</si>
  <si>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</si>
  <si>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</si>
  <si>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</si>
  <si>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</si>
  <si>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</si>
  <si>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</si>
  <si>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</si>
  <si>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</si>
  <si>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</si>
  <si>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</si>
  <si>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</si>
  <si>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</si>
  <si>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</si>
  <si>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</si>
  <si>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</si>
  <si>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</si>
  <si>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</si>
  <si>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</si>
  <si>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</si>
  <si>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</si>
  <si>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</si>
  <si>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</si>
  <si>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</si>
  <si>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</si>
  <si>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</si>
  <si>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</si>
  <si>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</si>
  <si>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</si>
  <si>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</si>
  <si>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</si>
  <si>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</si>
  <si>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</si>
  <si>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</si>
  <si>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</si>
  <si>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</si>
  <si>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</si>
  <si>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</si>
  <si>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</si>
  <si>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</si>
  <si>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</si>
  <si>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</si>
  <si>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</si>
  <si>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</si>
  <si>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</si>
  <si>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</si>
  <si>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</si>
  <si>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</si>
  <si>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</si>
  <si>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</si>
  <si>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</si>
  <si>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</si>
  <si>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</si>
  <si>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</si>
  <si>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</si>
  <si>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</si>
  <si>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</si>
  <si>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</si>
  <si>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</si>
  <si>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</si>
  <si>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</si>
  <si>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</si>
  <si>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</si>
  <si>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</si>
  <si>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</si>
  <si>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</si>
  <si>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</si>
  <si>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</si>
  <si>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</si>
  <si>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</si>
  <si>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</si>
  <si>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</si>
  <si>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</si>
  <si>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</si>
  <si>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</si>
  <si>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</si>
  <si>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</si>
  <si>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</si>
  <si>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</si>
  <si>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</si>
  <si>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</si>
  <si>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</si>
  <si>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</si>
  <si>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</si>
  <si>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</si>
  <si>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</si>
  <si>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</si>
  <si>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</si>
  <si>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</si>
  <si>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</si>
  <si>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</si>
  <si>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</si>
  <si>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</si>
  <si>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</si>
  <si>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</si>
  <si>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</si>
  <si>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</si>
  <si>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</si>
  <si>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</si>
  <si>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</si>
  <si>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</si>
  <si>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</si>
  <si>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</si>
  <si>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</si>
  <si>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</si>
  <si>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</si>
  <si>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</si>
  <si>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</si>
  <si>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</si>
  <si>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</si>
  <si>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</si>
  <si>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</si>
  <si>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</si>
  <si>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</si>
  <si>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</si>
  <si>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</si>
  <si>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</si>
  <si>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</si>
  <si>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</si>
  <si>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</si>
  <si>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</si>
  <si>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</si>
  <si>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</si>
  <si>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</si>
  <si>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</si>
  <si>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</si>
  <si>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</si>
  <si>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</si>
  <si>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</si>
  <si>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</si>
  <si>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</si>
  <si>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</si>
  <si>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</si>
  <si>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</si>
  <si>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</si>
  <si>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</si>
  <si>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</si>
  <si>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</si>
  <si>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</si>
  <si>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</si>
  <si>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</si>
  <si>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</si>
  <si>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</si>
  <si>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</si>
  <si>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</si>
  <si>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</si>
  <si>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</si>
  <si>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</si>
  <si>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</si>
  <si>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</si>
  <si>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</si>
  <si>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</si>
  <si>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</si>
  <si>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</si>
  <si>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</si>
  <si>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</si>
  <si>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</si>
  <si>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</si>
  <si>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</si>
  <si>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</si>
  <si>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</si>
  <si>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</si>
  <si>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</si>
  <si>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</si>
  <si>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</si>
  <si>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</si>
  <si>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</si>
  <si>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</si>
  <si>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</si>
  <si>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</si>
  <si>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</si>
  <si>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</si>
  <si>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</si>
  <si>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</si>
  <si>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</si>
  <si>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</si>
  <si>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</si>
  <si>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</si>
  <si>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</si>
  <si>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</si>
  <si>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</si>
  <si>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</si>
  <si>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</si>
  <si>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</si>
  <si>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</si>
  <si>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</si>
  <si>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</si>
  <si>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</si>
  <si>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</si>
  <si>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</si>
  <si>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</si>
  <si>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</si>
  <si>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</si>
  <si>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</si>
  <si>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</si>
  <si>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</si>
  <si>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</si>
  <si>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</si>
  <si>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</si>
  <si>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</si>
  <si>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</si>
  <si>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</si>
  <si>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</si>
  <si>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</si>
  <si>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</si>
  <si>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</si>
  <si>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</si>
  <si>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</si>
  <si>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</si>
  <si>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</si>
  <si>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</si>
  <si>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</si>
  <si>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</si>
  <si>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</si>
  <si>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</si>
  <si>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</si>
  <si>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</si>
  <si>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</si>
  <si>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</si>
  <si>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</si>
  <si>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</si>
  <si>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</si>
  <si>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</si>
  <si>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</si>
  <si>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</si>
  <si>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</si>
  <si>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</si>
  <si>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</si>
  <si>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</si>
  <si>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</si>
  <si>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</si>
  <si>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</si>
  <si>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</si>
  <si>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</si>
  <si>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</si>
  <si>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</si>
  <si>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</si>
  <si>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</si>
  <si>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</si>
  <si>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</si>
  <si>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</si>
  <si>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</si>
  <si>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</si>
  <si>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</si>
  <si>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</si>
  <si>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</si>
  <si>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</si>
  <si>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</si>
  <si>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</si>
  <si>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</si>
  <si>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</si>
  <si>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</si>
  <si>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</si>
  <si>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</si>
  <si>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</si>
  <si>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</si>
  <si>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</si>
  <si>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</si>
  <si>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</si>
  <si>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</si>
  <si>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</si>
  <si>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</si>
  <si>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</si>
  <si>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</si>
  <si>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</si>
  <si>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</si>
  <si>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</si>
  <si>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</si>
  <si>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</si>
  <si>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</si>
  <si>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</si>
  <si>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</si>
  <si>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</si>
  <si>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</si>
  <si>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</si>
  <si>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</si>
  <si>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</si>
  <si>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</si>
  <si>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</si>
  <si>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</si>
  <si>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</si>
  <si>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</si>
  <si>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</si>
  <si>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</si>
  <si>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</si>
  <si>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</si>
  <si>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</si>
  <si>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</si>
  <si>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</si>
  <si>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</si>
  <si>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</si>
  <si>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</si>
  <si>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</si>
  <si>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</si>
  <si>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</si>
  <si>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</si>
  <si>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</si>
  <si>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</si>
  <si>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</si>
  <si>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</si>
  <si>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</si>
  <si>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</si>
  <si>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</si>
  <si>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</si>
  <si>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</si>
  <si>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</si>
  <si>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</si>
  <si>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</si>
  <si>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</si>
  <si>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</si>
  <si>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</si>
  <si>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</si>
  <si>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</si>
  <si>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</si>
  <si>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</si>
  <si>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</si>
  <si>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</si>
  <si>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</si>
  <si>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</si>
  <si>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</si>
  <si>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</si>
  <si>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</si>
  <si>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</si>
  <si>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</si>
  <si>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</si>
  <si>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</si>
  <si>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</si>
  <si>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</si>
  <si>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</si>
  <si>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</si>
  <si>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</si>
  <si>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</si>
  <si>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</si>
  <si>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</si>
  <si>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</si>
  <si>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</si>
  <si>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</si>
  <si>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</si>
  <si>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</si>
  <si>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</si>
  <si>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</si>
  <si>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</si>
  <si>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</si>
  <si>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</si>
  <si>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</si>
  <si>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</si>
  <si>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</si>
  <si>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</si>
  <si>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</si>
  <si>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</si>
  <si>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</si>
  <si>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</si>
  <si>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</si>
  <si>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</si>
  <si>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</si>
  <si>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</si>
  <si>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</si>
  <si>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</si>
  <si>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</si>
  <si>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</si>
  <si>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</si>
  <si>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</si>
  <si>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</si>
  <si>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</si>
  <si>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</si>
  <si>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</si>
  <si>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</si>
  <si>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</si>
  <si>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</si>
  <si>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</si>
  <si>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</si>
  <si>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</si>
  <si>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</si>
  <si>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</si>
  <si>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</si>
  <si>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</si>
  <si>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</si>
  <si>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</si>
  <si>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</si>
  <si>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</si>
  <si>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</si>
  <si>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</si>
  <si>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</si>
  <si>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</si>
  <si>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</si>
  <si>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</si>
  <si>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</si>
  <si>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</si>
  <si>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</si>
  <si>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</si>
  <si>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</si>
  <si>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</si>
  <si>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</si>
  <si>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</si>
  <si>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</si>
  <si>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</si>
  <si>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</si>
  <si>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</si>
  <si>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</si>
  <si>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</si>
  <si>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</si>
  <si>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</si>
  <si>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</si>
  <si>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</si>
  <si>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</si>
  <si>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</si>
  <si>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</si>
  <si>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</si>
  <si>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</si>
  <si>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</si>
  <si>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</si>
  <si>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</si>
  <si>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</si>
  <si>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</si>
  <si>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</si>
  <si>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</si>
  <si>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</si>
  <si>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</si>
  <si>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</si>
  <si>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</si>
  <si>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</si>
  <si>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</si>
  <si>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</si>
  <si>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</si>
  <si>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</si>
  <si>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</si>
  <si>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</si>
  <si>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</si>
  <si>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</si>
  <si>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</si>
  <si>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</si>
  <si>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</si>
  <si>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</si>
  <si>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</si>
  <si>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</si>
  <si>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</si>
  <si>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</si>
  <si>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</si>
  <si>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</si>
  <si>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</si>
  <si>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</si>
  <si>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</si>
  <si>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</si>
  <si>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</si>
  <si>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</si>
  <si>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</si>
  <si>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</si>
  <si>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</si>
  <si>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</si>
  <si>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</si>
  <si>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</si>
  <si>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</si>
  <si>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</si>
  <si>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</si>
  <si>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</si>
  <si>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</si>
  <si>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</si>
  <si>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</si>
  <si>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</si>
  <si>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</si>
  <si>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</si>
  <si>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</si>
  <si>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</si>
  <si>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</si>
  <si>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</si>
  <si>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</si>
  <si>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</si>
  <si>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</si>
  <si>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</si>
  <si>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</si>
  <si>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</si>
  <si>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</si>
  <si>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</si>
  <si>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</si>
  <si>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</si>
  <si>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</si>
  <si>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</si>
  <si>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</si>
  <si>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</si>
  <si>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</si>
  <si>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</si>
  <si>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</si>
  <si>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</si>
  <si>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</si>
  <si>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</si>
  <si>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</si>
  <si>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</si>
  <si>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</si>
  <si>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</si>
  <si>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</si>
  <si>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</si>
  <si>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</si>
  <si>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</si>
  <si>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</si>
  <si>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</si>
  <si>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</si>
  <si>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</si>
  <si>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</si>
  <si>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</si>
  <si>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</si>
  <si>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</si>
  <si>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</si>
  <si>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</si>
  <si>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</si>
  <si>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</si>
  <si>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</si>
  <si>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</si>
  <si>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</si>
  <si>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</si>
  <si>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</si>
  <si>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</si>
  <si>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</si>
  <si>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</si>
  <si>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</si>
  <si>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</si>
  <si>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</si>
  <si>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</si>
  <si>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</si>
  <si>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</si>
  <si>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</si>
  <si>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</si>
  <si>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</si>
  <si>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</si>
  <si>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</si>
  <si>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</si>
  <si>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</si>
  <si>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</si>
  <si>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</si>
  <si>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</si>
  <si>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</si>
  <si>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</si>
  <si>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</si>
  <si>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</si>
  <si>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</si>
  <si>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</si>
  <si>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</si>
  <si>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</si>
  <si>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</si>
  <si>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</si>
  <si>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</si>
  <si>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</si>
  <si>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</si>
  <si>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</si>
  <si>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</si>
  <si>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</si>
  <si>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</si>
  <si>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</si>
  <si>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</si>
  <si>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</si>
  <si>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</si>
  <si>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</si>
  <si>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</si>
  <si>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</si>
  <si>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</si>
  <si>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</si>
  <si>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</si>
  <si>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</si>
  <si>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</si>
  <si>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</si>
  <si>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</si>
  <si>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</si>
  <si>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</si>
  <si>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</si>
  <si>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</si>
  <si>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</si>
  <si>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</si>
  <si>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</si>
  <si>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</si>
  <si>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</si>
  <si>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</si>
  <si>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</si>
  <si>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</si>
  <si>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</si>
  <si>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</si>
  <si>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</si>
  <si>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</si>
  <si>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</si>
  <si>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</si>
  <si>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</si>
  <si>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</si>
  <si>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</si>
  <si>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</si>
  <si>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</si>
  <si>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</si>
  <si>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</si>
  <si>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</si>
  <si>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</si>
  <si>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</si>
  <si>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</si>
  <si>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</si>
  <si>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</si>
  <si>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</si>
  <si>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</si>
  <si>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</si>
  <si>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</si>
  <si>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</si>
  <si>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</si>
  <si>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</si>
  <si>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</si>
  <si>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</si>
  <si>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</si>
  <si>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</si>
  <si>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</si>
  <si>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</si>
  <si>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</si>
  <si>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</si>
  <si>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</si>
  <si>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</si>
  <si>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</si>
  <si>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</si>
  <si>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</si>
  <si>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</si>
  <si>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</si>
  <si>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</si>
  <si>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</si>
  <si>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</si>
  <si>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</si>
  <si>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</si>
  <si>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</si>
  <si>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</si>
  <si>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</si>
  <si>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</si>
  <si>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</si>
  <si>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</si>
  <si>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</si>
  <si>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</si>
  <si>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</si>
  <si>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</si>
  <si>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</si>
  <si>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</si>
  <si>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</si>
  <si>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</si>
  <si>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</si>
  <si>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</si>
  <si>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</si>
  <si>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</si>
  <si>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</si>
  <si>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</si>
  <si>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</si>
  <si>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</si>
  <si>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</si>
  <si>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</si>
  <si>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</si>
  <si>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</si>
  <si>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</si>
  <si>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</si>
  <si>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</si>
  <si>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</si>
  <si>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</si>
  <si>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</si>
  <si>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</si>
  <si>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</si>
  <si>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</si>
  <si>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</si>
  <si>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</si>
  <si>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</si>
  <si>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</si>
  <si>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</si>
  <si>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</si>
  <si>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</si>
  <si>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</si>
  <si>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</si>
  <si>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</si>
  <si>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</si>
  <si>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</si>
  <si>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</si>
  <si>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</si>
  <si>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</si>
  <si>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</si>
  <si>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</si>
  <si>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</si>
  <si>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</si>
  <si>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</si>
  <si>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</si>
  <si>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</si>
  <si>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</si>
  <si>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</si>
  <si>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</si>
  <si>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</si>
  <si>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</si>
  <si>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</si>
  <si>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</si>
  <si>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</si>
  <si>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</si>
  <si>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</si>
  <si>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</si>
  <si>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</si>
  <si>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</si>
  <si>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</si>
  <si>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</si>
  <si>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</si>
  <si>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</si>
  <si>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</si>
  <si>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</si>
  <si>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</si>
  <si>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</si>
  <si>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</si>
  <si>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</si>
  <si>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</si>
  <si>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</si>
  <si>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</si>
  <si>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</si>
  <si>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</si>
  <si>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</si>
  <si>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</si>
  <si>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</si>
  <si>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</si>
  <si>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</si>
  <si>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</si>
  <si>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</si>
  <si>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</si>
  <si>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</si>
  <si>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</si>
  <si>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</si>
  <si>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</si>
  <si>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</si>
  <si>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</si>
  <si>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</si>
  <si>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</si>
  <si>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</si>
  <si>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</si>
  <si>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</si>
  <si>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</si>
  <si>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</si>
  <si>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</si>
  <si>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</si>
  <si>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</si>
  <si>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</si>
  <si>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</si>
  <si>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</si>
  <si>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</si>
  <si>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</si>
  <si>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</si>
  <si>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</si>
  <si>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</si>
  <si>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</si>
  <si>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</si>
  <si>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</si>
  <si>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</si>
  <si>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</si>
  <si>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</si>
  <si>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</si>
  <si>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</si>
  <si>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</si>
  <si>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</si>
  <si>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</si>
  <si>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</si>
  <si>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</si>
  <si>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</si>
  <si>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</si>
  <si>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</si>
  <si>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</si>
  <si>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</si>
  <si>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</si>
  <si>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</si>
  <si>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</si>
  <si>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</si>
  <si>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</si>
  <si>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</si>
  <si>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</si>
  <si>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</si>
  <si>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</si>
  <si>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</si>
  <si>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</si>
  <si>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</si>
  <si>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</si>
  <si>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</si>
  <si>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</si>
  <si>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</si>
  <si>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</si>
  <si>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</si>
  <si>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</si>
  <si>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</si>
  <si>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</si>
  <si>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</si>
  <si>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</si>
  <si>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</si>
  <si>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</si>
  <si>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</si>
  <si>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</si>
  <si>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</si>
  <si>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</si>
  <si>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</si>
  <si>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</si>
  <si>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</si>
  <si>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</si>
  <si>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</si>
  <si>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</si>
  <si>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</si>
  <si>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</si>
  <si>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</si>
  <si>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</si>
  <si>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</si>
  <si>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</si>
  <si>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</si>
  <si>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</si>
  <si>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</si>
  <si>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</si>
  <si>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</si>
  <si>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</si>
  <si>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</si>
  <si>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</si>
  <si>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</si>
  <si>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</si>
  <si>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</si>
  <si>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</si>
  <si>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</si>
  <si>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</si>
  <si>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</si>
  <si>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</si>
  <si>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</si>
  <si>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</si>
  <si>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</si>
  <si>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</si>
  <si>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</si>
  <si>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</si>
  <si>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</si>
  <si>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</si>
  <si>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</si>
  <si>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</si>
  <si>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</si>
  <si>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</si>
  <si>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</si>
  <si>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</si>
  <si>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</si>
  <si>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</si>
  <si>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</si>
  <si>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</si>
  <si>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</si>
  <si>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</si>
  <si>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</si>
  <si>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</si>
  <si>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</si>
  <si>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</si>
  <si>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</si>
  <si>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</si>
  <si>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</si>
  <si>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</si>
  <si>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</si>
  <si>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</si>
  <si>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</si>
  <si>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</si>
  <si>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</si>
  <si>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</si>
  <si>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</si>
  <si>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</si>
  <si>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</si>
  <si>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</si>
  <si>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</si>
  <si>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</si>
  <si>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</si>
  <si>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</si>
  <si>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</si>
  <si>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</si>
  <si>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</si>
  <si>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</si>
  <si>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</si>
  <si>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</si>
  <si>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</si>
  <si>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</si>
  <si>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</si>
  <si>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</si>
  <si>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</si>
  <si>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</si>
  <si>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</si>
  <si>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</si>
  <si>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</si>
  <si>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</si>
  <si>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</si>
  <si>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</si>
  <si>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</si>
  <si>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</si>
  <si>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</si>
  <si>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</si>
  <si>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</si>
  <si>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</si>
  <si>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</si>
  <si>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</si>
  <si>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</si>
  <si>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</si>
  <si>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</si>
  <si>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</si>
  <si>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</si>
  <si>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</si>
  <si>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</si>
  <si>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</si>
  <si>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</si>
  <si>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</si>
  <si>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</si>
  <si>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</si>
  <si>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</si>
  <si>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</si>
  <si>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</si>
  <si>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</si>
  <si>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</si>
  <si>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</si>
  <si>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</si>
  <si>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</si>
  <si>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</si>
  <si>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</si>
  <si>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</si>
  <si>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</si>
  <si>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</si>
  <si>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</si>
  <si>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</si>
  <si>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</si>
  <si>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</si>
  <si>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</si>
  <si>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</si>
  <si>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</si>
  <si>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</si>
  <si>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</si>
  <si>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</si>
  <si>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</si>
  <si>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</si>
  <si>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</si>
  <si>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</si>
  <si>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</si>
  <si>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</si>
  <si>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</si>
  <si>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</si>
  <si>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</si>
  <si>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</si>
  <si>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</si>
  <si>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</si>
  <si>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</si>
  <si>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</si>
  <si>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</si>
  <si>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</si>
  <si>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</si>
  <si>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</si>
  <si>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</si>
  <si>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</si>
  <si>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</si>
  <si>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</si>
  <si>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</si>
  <si>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</si>
  <si>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</si>
  <si>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</si>
  <si>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</si>
  <si>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</si>
  <si>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</si>
  <si>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</si>
  <si>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</si>
  <si>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</si>
  <si>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</si>
  <si>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</si>
  <si>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</si>
  <si>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</si>
  <si>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</si>
  <si>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</si>
  <si>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</si>
  <si>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</si>
  <si>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</si>
  <si>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</si>
  <si>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</si>
  <si>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</si>
  <si>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</si>
  <si>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</si>
  <si>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</si>
  <si>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</si>
  <si>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</si>
  <si>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</si>
  <si>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</si>
  <si>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</si>
  <si>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</si>
  <si>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</si>
  <si>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</si>
  <si>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</si>
  <si>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</si>
  <si>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</si>
  <si>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</si>
  <si>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</si>
  <si>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</si>
  <si>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</si>
  <si>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</si>
  <si>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</si>
  <si>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</si>
  <si>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</si>
  <si>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</si>
  <si>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</si>
  <si>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</si>
  <si>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</si>
  <si>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</si>
  <si>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</si>
  <si>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</si>
  <si>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</si>
  <si>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</si>
  <si>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</si>
  <si>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</si>
  <si>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</si>
  <si>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</si>
  <si>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</si>
  <si>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</si>
  <si>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</si>
  <si>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</si>
  <si>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</si>
  <si>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</si>
  <si>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</si>
  <si>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</si>
  <si>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</si>
  <si>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</si>
  <si>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</si>
  <si>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</si>
  <si>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</si>
  <si>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</si>
  <si>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</si>
  <si>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</si>
  <si>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</si>
  <si>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</si>
  <si>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</si>
  <si>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</si>
  <si>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</si>
  <si>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</si>
  <si>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</si>
  <si>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</si>
  <si>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</si>
  <si>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</si>
  <si>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</si>
  <si>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</si>
  <si>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</si>
  <si>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</si>
  <si>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</si>
  <si>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</si>
  <si>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</si>
  <si>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</si>
  <si>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</si>
  <si>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</si>
  <si>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</si>
  <si>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</si>
  <si>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</si>
  <si>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</si>
  <si>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</si>
  <si>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</si>
  <si>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</si>
  <si>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</si>
  <si>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</si>
  <si>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</si>
  <si>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</si>
  <si>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</si>
  <si>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</si>
  <si>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</si>
  <si>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</si>
  <si>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</si>
  <si>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</si>
  <si>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</si>
  <si>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</si>
  <si>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</si>
  <si>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</si>
  <si>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</si>
  <si>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</si>
  <si>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</si>
  <si>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</si>
  <si>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</si>
  <si>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</si>
  <si>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</si>
  <si>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</si>
  <si>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</si>
  <si>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</si>
  <si>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</si>
  <si>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</si>
  <si>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</si>
  <si>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</si>
  <si>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</si>
  <si>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</si>
  <si>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</si>
  <si>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</si>
  <si>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</si>
  <si>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</si>
  <si>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</si>
  <si>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</si>
  <si>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</si>
  <si>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</si>
  <si>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</si>
  <si>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</si>
  <si>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</si>
  <si>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</si>
  <si>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</si>
  <si>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</si>
  <si>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</si>
  <si>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</si>
  <si>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</si>
  <si>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</si>
  <si>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</si>
  <si>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</si>
  <si>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</si>
  <si>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</si>
  <si>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</si>
  <si>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</si>
  <si>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</si>
  <si>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</si>
  <si>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</si>
  <si>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</si>
  <si>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</si>
  <si>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</si>
  <si>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</si>
  <si>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</si>
  <si>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</si>
  <si>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</si>
  <si>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</si>
  <si>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</si>
  <si>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</si>
  <si>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</si>
  <si>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</si>
  <si>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</si>
  <si>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</si>
  <si>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</si>
  <si>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</si>
  <si>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</si>
  <si>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</si>
  <si>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</si>
  <si>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</si>
  <si>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</si>
  <si>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</si>
  <si>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</si>
  <si>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</si>
  <si>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</si>
  <si>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</si>
  <si>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</si>
  <si>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</si>
  <si>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</si>
  <si>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</si>
  <si>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</si>
  <si>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</si>
  <si>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</si>
  <si>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</si>
  <si>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</si>
  <si>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</si>
  <si>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</si>
  <si>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</si>
  <si>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</si>
  <si>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</si>
  <si>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</si>
  <si>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</si>
  <si>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</si>
  <si>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</si>
  <si>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</si>
  <si>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</si>
  <si>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</si>
  <si>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</si>
  <si>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</si>
  <si>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</si>
  <si>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</si>
  <si>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</si>
  <si>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</si>
  <si>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</si>
  <si>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</si>
  <si>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</si>
  <si>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</si>
  <si>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</si>
  <si>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</si>
  <si>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</si>
  <si>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</si>
  <si>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</si>
  <si>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</si>
  <si>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</si>
  <si>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</si>
  <si>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</si>
  <si>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</si>
  <si>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</si>
  <si>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</si>
  <si>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</si>
  <si>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</si>
  <si>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</si>
  <si>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</si>
  <si>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</si>
  <si>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</si>
  <si>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</si>
  <si>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</si>
  <si>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</si>
  <si>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</si>
  <si>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</si>
  <si>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</si>
  <si>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</si>
  <si>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</si>
  <si>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</si>
  <si>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</si>
  <si>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</si>
  <si>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</si>
  <si>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</si>
  <si>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</si>
  <si>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</si>
  <si>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</si>
  <si>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</si>
  <si>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</si>
  <si>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</si>
  <si>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</si>
  <si>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</si>
  <si>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</si>
  <si>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</si>
  <si>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</si>
  <si>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</si>
  <si>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</si>
  <si>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</si>
  <si>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</si>
  <si>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</si>
  <si>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</si>
  <si>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</si>
  <si>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</si>
  <si>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</si>
  <si>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</si>
  <si>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</si>
  <si>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</si>
  <si>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</si>
  <si>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</si>
  <si>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</si>
  <si>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</si>
  <si>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</si>
  <si>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</si>
  <si>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</si>
  <si>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</si>
  <si>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</si>
  <si>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</si>
  <si>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</si>
  <si>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</si>
  <si>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</si>
  <si>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</si>
  <si>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</si>
  <si>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</si>
  <si>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</si>
  <si>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</si>
  <si>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</si>
  <si>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</si>
  <si>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</si>
  <si>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</si>
  <si>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</si>
  <si>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</si>
  <si>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</si>
  <si>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</si>
  <si>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</si>
  <si>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</si>
  <si>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</si>
  <si>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</si>
  <si>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</si>
  <si>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</si>
  <si>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</si>
  <si>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</si>
  <si>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</si>
  <si>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</si>
  <si>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</si>
  <si>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</si>
  <si>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</si>
  <si>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</si>
  <si>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</si>
  <si>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</si>
  <si>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</si>
  <si>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</si>
  <si>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</si>
  <si>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</si>
  <si>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</si>
  <si>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</si>
  <si>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</si>
  <si>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</si>
  <si>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</si>
  <si>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</si>
  <si>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</si>
  <si>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</si>
  <si>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</si>
  <si>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</si>
  <si>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</si>
  <si>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</si>
  <si>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</si>
  <si>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</si>
  <si>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</si>
  <si>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</si>
  <si>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</si>
  <si>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</si>
  <si>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</si>
  <si>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</si>
  <si>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</si>
  <si>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</si>
  <si>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</si>
  <si>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</si>
  <si>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</si>
  <si>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</si>
  <si>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</si>
  <si>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</si>
  <si>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</si>
  <si>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</si>
  <si>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</si>
  <si>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</si>
  <si>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</si>
  <si>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</si>
  <si>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</si>
  <si>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</si>
  <si>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</si>
  <si>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</si>
  <si>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</si>
  <si>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</si>
  <si>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</si>
  <si>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</si>
  <si>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</si>
  <si>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</si>
  <si>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</si>
  <si>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</si>
  <si>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</si>
  <si>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</si>
  <si>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</si>
  <si>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</si>
  <si>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</si>
  <si>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</si>
  <si>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</si>
  <si>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</si>
  <si>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</si>
  <si>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</si>
  <si>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</si>
  <si>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</si>
  <si>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</si>
  <si>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</si>
  <si>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</si>
  <si>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</si>
  <si>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</si>
  <si>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</si>
  <si>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</si>
  <si>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</si>
  <si>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</si>
  <si>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</si>
  <si>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</si>
  <si>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</si>
  <si>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</si>
  <si>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</si>
  <si>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</si>
  <si>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</si>
  <si>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</si>
  <si>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</si>
  <si>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</si>
  <si>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</si>
  <si>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</si>
  <si>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</si>
  <si>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</si>
  <si>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</si>
  <si>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</si>
  <si>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</si>
  <si>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</si>
  <si>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</si>
  <si>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</si>
  <si>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</si>
  <si>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</si>
  <si>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</si>
  <si>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</si>
  <si>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</si>
  <si>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</si>
  <si>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</si>
  <si>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</si>
  <si>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</si>
  <si>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</si>
  <si>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</si>
  <si>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</si>
  <si>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</si>
  <si>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</si>
  <si>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</si>
  <si>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</si>
  <si>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</si>
  <si>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</si>
  <si>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</si>
  <si>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</si>
  <si>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</si>
  <si>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</si>
  <si>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</si>
  <si>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</si>
  <si>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</si>
  <si>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</si>
  <si>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</si>
  <si>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</si>
  <si>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</si>
  <si>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</si>
  <si>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</si>
  <si>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</si>
  <si>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</si>
  <si>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</si>
  <si>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</si>
  <si>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</si>
  <si>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</si>
  <si>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</si>
  <si>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</si>
  <si>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</si>
  <si>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</si>
  <si>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</si>
  <si>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</si>
  <si>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</si>
  <si>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</si>
  <si>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</si>
  <si>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</si>
  <si>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</si>
  <si>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</si>
  <si>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</si>
  <si>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</si>
  <si>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</si>
  <si>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</si>
  <si>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</si>
  <si>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</si>
  <si>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</si>
  <si>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</si>
  <si>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</si>
  <si>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</si>
  <si>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</si>
  <si>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</si>
  <si>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</si>
  <si>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</si>
  <si>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</si>
  <si>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</si>
  <si>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</si>
  <si>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</si>
  <si>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</si>
  <si>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</si>
  <si>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</si>
  <si>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</si>
  <si>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</si>
  <si>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</si>
  <si>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</si>
  <si>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</si>
  <si>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</si>
  <si>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</si>
  <si>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</si>
  <si>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</si>
  <si>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</si>
  <si>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</si>
  <si>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</si>
  <si>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</si>
  <si>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</si>
  <si>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</si>
  <si>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</si>
  <si>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</si>
  <si>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</si>
  <si>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</si>
  <si>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</si>
  <si>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</si>
  <si>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</si>
  <si>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</si>
  <si>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</si>
  <si>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</si>
  <si>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</si>
  <si>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</si>
  <si>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</si>
  <si>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</si>
  <si>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</si>
  <si>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</si>
  <si>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</si>
  <si>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</si>
  <si>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</si>
  <si>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</si>
  <si>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</si>
  <si>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</si>
  <si>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</si>
  <si>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</si>
  <si>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</si>
  <si>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</si>
  <si>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</si>
  <si>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</si>
  <si>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</si>
  <si>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</si>
  <si>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</si>
  <si>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</si>
  <si>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</si>
  <si>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</si>
  <si>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</si>
  <si>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</si>
  <si>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</si>
  <si>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</si>
  <si>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</si>
  <si>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</si>
  <si>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</si>
  <si>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</si>
  <si>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</si>
  <si>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</si>
  <si>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</si>
  <si>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</si>
  <si>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</si>
  <si>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</si>
  <si>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</si>
  <si>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</si>
  <si>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</si>
  <si>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</si>
  <si>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</si>
  <si>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</si>
  <si>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</si>
  <si>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</si>
  <si>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</si>
  <si>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</si>
  <si>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</si>
  <si>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</si>
  <si>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</si>
  <si>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</si>
  <si>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</si>
  <si>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</si>
  <si>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</si>
  <si>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</si>
  <si>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</si>
  <si>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</si>
  <si>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</si>
  <si>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</si>
  <si>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</si>
  <si>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</si>
  <si>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</si>
  <si>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</si>
  <si>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</si>
  <si>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</si>
  <si>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</si>
  <si>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</si>
  <si>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</si>
  <si>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</si>
  <si>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</si>
  <si>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</si>
  <si>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</si>
  <si>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</si>
  <si>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</si>
  <si>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</si>
  <si>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</si>
  <si>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</si>
  <si>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</si>
  <si>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</si>
  <si>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</si>
  <si>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</si>
  <si>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</si>
  <si>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</si>
  <si>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</si>
  <si>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</si>
  <si>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</si>
  <si>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</si>
  <si>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</si>
  <si>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</si>
  <si>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</si>
  <si>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</si>
  <si>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</si>
  <si>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</si>
  <si>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</si>
  <si>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</si>
  <si>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</si>
  <si>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</si>
  <si>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</si>
  <si>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</si>
  <si>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</si>
  <si>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</si>
  <si>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</si>
  <si>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</si>
  <si>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</si>
  <si>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</si>
  <si>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</si>
  <si>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</si>
  <si>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</si>
  <si>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</si>
  <si>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</si>
  <si>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</si>
  <si>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</si>
  <si>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</si>
  <si>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</si>
  <si>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</si>
  <si>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</si>
  <si>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</si>
  <si>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</si>
  <si>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</si>
  <si>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</si>
  <si>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</si>
  <si>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</si>
  <si>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</si>
  <si>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</si>
  <si>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</si>
  <si>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</si>
  <si>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</si>
  <si>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</si>
  <si>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</si>
  <si>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</si>
  <si>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</si>
  <si>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</si>
  <si>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</si>
  <si>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</si>
  <si>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</si>
  <si>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</si>
  <si>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</si>
  <si>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</si>
  <si>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</si>
  <si>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</si>
  <si>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</si>
  <si>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</si>
  <si>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</si>
  <si>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</si>
  <si>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</si>
  <si>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</si>
  <si>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</si>
  <si>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</si>
  <si>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</si>
  <si>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</si>
  <si>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</si>
  <si>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</si>
  <si>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</si>
  <si>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</si>
  <si>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</si>
  <si>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</si>
  <si>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</si>
  <si>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</si>
  <si>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</si>
  <si>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</si>
  <si>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</si>
  <si>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</si>
  <si>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</si>
  <si>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</si>
  <si>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</si>
  <si>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</si>
  <si>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</si>
  <si>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</si>
  <si>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</si>
  <si>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</si>
  <si>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</si>
  <si>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</si>
  <si>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</si>
  <si>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</si>
  <si>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</si>
  <si>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</si>
  <si>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</si>
  <si>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</si>
  <si>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</si>
  <si>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</si>
  <si>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</si>
  <si>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</si>
  <si>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</si>
  <si>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</si>
  <si>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</si>
  <si>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</si>
  <si>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</si>
  <si>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</si>
  <si>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</si>
  <si>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</si>
  <si>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</si>
  <si>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</si>
  <si>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</si>
  <si>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</si>
  <si>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</si>
  <si>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</si>
  <si>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</si>
  <si>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</si>
  <si>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</si>
  <si>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</si>
  <si>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</si>
  <si>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</si>
  <si>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</si>
  <si>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</si>
  <si>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</si>
  <si>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</si>
  <si>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</si>
  <si>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</si>
  <si>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</si>
  <si>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</si>
  <si>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</si>
  <si>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</si>
  <si>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</si>
  <si>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</si>
  <si>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</si>
  <si>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</si>
  <si>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</si>
  <si>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</si>
  <si>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</si>
  <si>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</si>
  <si>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</si>
  <si>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</si>
  <si>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</si>
  <si>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</si>
  <si>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</si>
  <si>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</si>
  <si>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</si>
  <si>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</si>
  <si>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</si>
  <si>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</si>
  <si>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</si>
  <si>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</si>
  <si>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</si>
  <si>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</si>
  <si>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</si>
  <si>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</si>
  <si>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</si>
  <si>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</si>
  <si>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</si>
  <si>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</si>
  <si>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</si>
  <si>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</si>
  <si>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</si>
  <si>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</si>
  <si>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</si>
  <si>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</si>
  <si>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</si>
  <si>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</si>
  <si>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</si>
  <si>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</si>
  <si>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</si>
  <si>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</si>
  <si>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</si>
  <si>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</si>
  <si>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</si>
  <si>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</si>
  <si>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</si>
  <si>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</si>
  <si>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</si>
  <si>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</si>
  <si>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</si>
  <si>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</si>
  <si>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</si>
  <si>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</si>
  <si>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</si>
  <si>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</si>
  <si>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</si>
  <si>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</si>
  <si>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</si>
  <si>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</si>
  <si>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</si>
  <si>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</si>
  <si>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</si>
  <si>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</si>
  <si>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</si>
  <si>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</si>
  <si>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</si>
  <si>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</si>
  <si>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</si>
  <si>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</si>
  <si>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</si>
  <si>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</si>
  <si>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</si>
  <si>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</si>
  <si>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</si>
  <si>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</si>
  <si>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</si>
  <si>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</si>
  <si>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</si>
  <si>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</si>
  <si>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</si>
  <si>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</si>
  <si>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</si>
  <si>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</si>
  <si>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</si>
  <si>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</si>
  <si>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</si>
  <si>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</si>
  <si>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</si>
  <si>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</si>
  <si>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</si>
  <si>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</si>
  <si>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</si>
  <si>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</si>
  <si>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</si>
  <si>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</si>
  <si>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</si>
  <si>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</si>
  <si>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</si>
  <si>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</si>
  <si>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</si>
  <si>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</si>
  <si>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</si>
  <si>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</si>
  <si>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</si>
  <si>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</si>
  <si>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</si>
  <si>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</si>
  <si>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</si>
  <si>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</si>
  <si>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</si>
  <si>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</si>
  <si>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</si>
  <si>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</si>
  <si>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</si>
  <si>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</si>
  <si>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</si>
  <si>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</si>
  <si>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</si>
  <si>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</si>
  <si>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</si>
  <si>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</si>
  <si>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</si>
  <si>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</si>
  <si>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</si>
  <si>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</si>
  <si>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</si>
  <si>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</si>
  <si>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</si>
  <si>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</si>
  <si>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</si>
  <si>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</si>
  <si>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</si>
  <si>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</si>
  <si>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</si>
  <si>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</si>
  <si>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</si>
  <si>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</si>
  <si>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</si>
  <si>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</si>
  <si>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</si>
  <si>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</si>
  <si>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</si>
  <si>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</si>
  <si>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</si>
  <si>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</si>
  <si>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</si>
  <si>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</si>
  <si>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</si>
  <si>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</si>
  <si>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</si>
  <si>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</si>
  <si>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</si>
  <si>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</si>
  <si>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</si>
  <si>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</si>
  <si>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</si>
  <si>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</si>
  <si>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</si>
  <si>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</si>
  <si>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</si>
  <si>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</si>
  <si>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</si>
  <si>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</si>
  <si>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</si>
  <si>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</si>
  <si>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</si>
  <si>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</si>
  <si>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</si>
  <si>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</si>
  <si>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</si>
  <si>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</si>
  <si>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</si>
  <si>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</si>
  <si>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</si>
  <si>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</si>
  <si>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</si>
  <si>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</si>
  <si>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</si>
  <si>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</si>
  <si>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</si>
  <si>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</si>
  <si>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</si>
  <si>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</si>
  <si>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</si>
  <si>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</si>
  <si>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</si>
  <si>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</si>
  <si>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</si>
  <si>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</si>
  <si>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</si>
  <si>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</si>
  <si>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</si>
  <si>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</si>
  <si>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</si>
  <si>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</si>
  <si>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</si>
  <si>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</si>
  <si>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</si>
  <si>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</si>
  <si>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</si>
  <si>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</si>
  <si>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</si>
  <si>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</si>
  <si>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</si>
  <si>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</si>
  <si>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</si>
  <si>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</si>
  <si>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</si>
  <si>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</si>
  <si>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</si>
  <si>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</si>
  <si>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</si>
  <si>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</si>
  <si>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</si>
  <si>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</si>
  <si>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</si>
  <si>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</si>
  <si>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</si>
  <si>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</si>
  <si>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</si>
  <si>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</si>
  <si>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</si>
  <si>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</si>
  <si>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</si>
  <si>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</si>
  <si>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</si>
  <si>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</si>
  <si>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</si>
  <si>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</si>
  <si>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</si>
  <si>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</si>
  <si>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</si>
  <si>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</si>
  <si>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</si>
  <si>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</si>
  <si>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</si>
  <si>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</si>
  <si>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</si>
  <si>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</si>
  <si>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</si>
  <si>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</si>
  <si>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</si>
  <si>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</si>
  <si>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</si>
  <si>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</si>
  <si>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</si>
  <si>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</si>
  <si>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</si>
  <si>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</si>
  <si>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</si>
  <si>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</si>
  <si>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</si>
  <si>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</si>
  <si>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</si>
  <si>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</si>
  <si>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</si>
  <si>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</si>
  <si>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</si>
  <si>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</si>
  <si>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</si>
  <si>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</si>
  <si>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</si>
  <si>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</si>
  <si>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</si>
  <si>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</si>
  <si>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</si>
  <si>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</si>
  <si>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</si>
  <si>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</si>
  <si>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</si>
  <si>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</si>
  <si>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</si>
  <si>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</si>
  <si>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</si>
  <si>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</si>
  <si>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</si>
  <si>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</si>
  <si>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</si>
  <si>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</si>
  <si>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</si>
  <si>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</si>
  <si>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</si>
  <si>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</si>
  <si>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</si>
  <si>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</si>
  <si>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</si>
  <si>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</si>
  <si>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</si>
  <si>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</si>
  <si>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</si>
  <si>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</si>
  <si>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</si>
  <si>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</si>
  <si>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</si>
  <si>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</si>
  <si>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</si>
  <si>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</si>
  <si>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</si>
  <si>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</si>
  <si>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</si>
  <si>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</si>
  <si>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</si>
  <si>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</si>
  <si>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</si>
  <si>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</si>
  <si>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</si>
  <si>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</si>
  <si>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</si>
  <si>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</si>
  <si>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</si>
  <si>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</si>
  <si>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</si>
  <si>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</si>
  <si>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</si>
  <si>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</si>
  <si>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</si>
  <si>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</si>
  <si>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</si>
  <si>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</si>
  <si>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</si>
  <si>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</si>
  <si>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</si>
  <si>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</si>
  <si>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</si>
  <si>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</si>
  <si>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</si>
  <si>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</si>
  <si>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</si>
  <si>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</si>
  <si>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</si>
  <si>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</si>
  <si>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</si>
  <si>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</si>
  <si>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</si>
  <si>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</si>
  <si>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</si>
  <si>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</si>
  <si>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</si>
  <si>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</si>
  <si>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</si>
  <si>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</si>
  <si>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</si>
  <si>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</si>
  <si>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</si>
  <si>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</si>
  <si>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</si>
  <si>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</si>
  <si>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</si>
  <si>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</si>
  <si>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</si>
  <si>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</si>
  <si>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</si>
  <si>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</si>
  <si>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</si>
  <si>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</si>
  <si>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</si>
  <si>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</si>
  <si>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</si>
  <si>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</si>
  <si>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</si>
  <si>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</si>
  <si>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</si>
  <si>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</si>
  <si>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</si>
  <si>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</si>
  <si>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</si>
  <si>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</si>
  <si>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</si>
  <si>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</si>
  <si>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</si>
  <si>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</si>
  <si>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</si>
  <si>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</si>
  <si>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</si>
  <si>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</si>
  <si>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</si>
  <si>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</si>
  <si>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</si>
  <si>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</si>
  <si>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</si>
  <si>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</si>
  <si>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</si>
  <si>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</si>
  <si>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</si>
  <si>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</si>
  <si>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</si>
  <si>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</si>
  <si>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</si>
  <si>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</si>
  <si>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</si>
  <si>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</si>
  <si>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</si>
  <si>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</si>
  <si>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</si>
  <si>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</si>
  <si>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</si>
  <si>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</si>
  <si>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</si>
  <si>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</si>
  <si>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</si>
  <si>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</si>
  <si>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</si>
  <si>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</si>
  <si>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</si>
  <si>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</si>
  <si>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</si>
  <si>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</si>
  <si>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</si>
  <si>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</si>
  <si>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</si>
  <si>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</si>
  <si>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</si>
  <si>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</si>
  <si>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</si>
  <si>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</si>
  <si>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</si>
  <si>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</si>
  <si>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</si>
  <si>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</si>
  <si>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</si>
  <si>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</si>
  <si>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</si>
  <si>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</si>
  <si>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</si>
  <si>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</si>
  <si>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</si>
  <si>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</si>
  <si>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</si>
  <si>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</si>
  <si>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</si>
  <si>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</si>
  <si>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</si>
  <si>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</si>
  <si>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</si>
  <si>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</si>
  <si>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</si>
  <si>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</si>
  <si>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</si>
  <si>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</si>
  <si>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</si>
  <si>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</si>
  <si>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</si>
  <si>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</si>
  <si>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</si>
  <si>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</si>
  <si>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</si>
  <si>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</si>
  <si>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</si>
  <si>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</si>
  <si>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</si>
  <si>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</si>
  <si>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</si>
  <si>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</si>
  <si>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</si>
  <si>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</si>
  <si>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</si>
  <si>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</si>
  <si>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</si>
  <si>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</si>
  <si>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</si>
  <si>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</si>
  <si>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</si>
  <si>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</si>
  <si>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</si>
  <si>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</si>
  <si>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</si>
  <si>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</si>
  <si>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</si>
  <si>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</si>
  <si>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</si>
  <si>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</si>
  <si>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</si>
  <si>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</si>
  <si>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</si>
  <si>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</si>
  <si>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</si>
  <si>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</si>
  <si>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</si>
  <si>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</si>
  <si>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</si>
  <si>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</si>
  <si>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</si>
  <si>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</si>
  <si>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</si>
  <si>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</si>
  <si>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</si>
  <si>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</si>
  <si>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</si>
  <si>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</si>
  <si>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</si>
  <si>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</si>
  <si>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</si>
  <si>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</si>
  <si>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</si>
  <si>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</si>
  <si>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</si>
  <si>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</si>
  <si>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</si>
  <si>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</si>
  <si>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</si>
  <si>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</si>
  <si>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</si>
  <si>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</si>
  <si>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</si>
  <si>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</si>
  <si>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</si>
  <si>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</si>
  <si>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</si>
  <si>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</si>
  <si>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</si>
  <si>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</si>
  <si>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</si>
  <si>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</si>
  <si>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</si>
  <si>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</si>
  <si>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</si>
  <si>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</si>
  <si>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</si>
  <si>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</si>
  <si>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</si>
  <si>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</si>
  <si>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</si>
  <si>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</si>
  <si>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</si>
  <si>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</si>
  <si>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</si>
  <si>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</si>
  <si>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</si>
  <si>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</si>
  <si>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</si>
  <si>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</si>
  <si>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</si>
  <si>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</si>
  <si>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</si>
  <si>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</si>
  <si>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</si>
  <si>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</si>
  <si>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</si>
  <si>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</si>
  <si>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</si>
  <si>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</si>
  <si>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</si>
  <si>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</si>
  <si>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</si>
  <si>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</si>
  <si>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</si>
  <si>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</si>
  <si>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</si>
  <si>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</si>
  <si>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</si>
  <si>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</si>
  <si>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</si>
  <si>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</si>
  <si>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</si>
  <si>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</si>
  <si>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</si>
  <si>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</si>
  <si>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</si>
  <si>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</si>
  <si>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</si>
  <si>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</si>
  <si>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</si>
  <si>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</si>
  <si>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</si>
  <si>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</si>
  <si>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</si>
  <si>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</si>
  <si>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</si>
  <si>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</si>
  <si>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</si>
  <si>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</si>
  <si>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</si>
  <si>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</si>
  <si>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</si>
  <si>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</si>
  <si>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</si>
  <si>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</si>
  <si>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</si>
  <si>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</si>
  <si>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</si>
  <si>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</si>
  <si>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</si>
  <si>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</si>
  <si>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</si>
  <si>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</si>
  <si>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</si>
  <si>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</si>
  <si>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</si>
  <si>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</si>
  <si>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</si>
  <si>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</si>
  <si>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</si>
  <si>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</si>
  <si>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</si>
  <si>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</si>
  <si>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</si>
  <si>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</si>
  <si>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</si>
  <si>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</si>
  <si>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</si>
  <si>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</si>
  <si>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</si>
  <si>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</si>
  <si>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</si>
  <si>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</si>
  <si>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</si>
  <si>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</si>
  <si>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</si>
  <si>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</si>
  <si>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</si>
  <si>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</si>
  <si>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</si>
  <si>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</si>
  <si>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</si>
  <si>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</si>
  <si>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</si>
  <si>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</si>
  <si>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</si>
  <si>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</si>
  <si>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</si>
  <si>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</si>
  <si>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</si>
  <si>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</si>
  <si>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</si>
  <si>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</si>
  <si>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</si>
  <si>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</si>
  <si>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</si>
  <si>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</si>
  <si>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</si>
  <si>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</si>
  <si>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</si>
  <si>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</si>
  <si>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</si>
  <si>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</si>
  <si>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</si>
  <si>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</si>
  <si>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</si>
  <si>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</si>
  <si>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</si>
  <si>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</si>
  <si>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</si>
  <si>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</si>
  <si>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</si>
  <si>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</si>
  <si>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</si>
  <si>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</si>
  <si>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</si>
  <si>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</si>
  <si>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</si>
  <si>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</si>
  <si>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</si>
  <si>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</si>
  <si>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</si>
  <si>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</si>
  <si>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</si>
  <si>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</si>
  <si>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</si>
  <si>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</si>
  <si>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</si>
  <si>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</si>
  <si>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</si>
  <si>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</si>
  <si>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</si>
  <si>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</si>
  <si>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</si>
  <si>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</si>
  <si>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</si>
  <si>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</si>
  <si>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</si>
  <si>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</si>
  <si>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</si>
  <si>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</si>
  <si>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</si>
  <si>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</si>
  <si>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</si>
  <si>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</si>
  <si>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</si>
  <si>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</si>
  <si>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</si>
  <si>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</si>
  <si>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</si>
  <si>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</si>
  <si>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</si>
  <si>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</si>
  <si>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</si>
  <si>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</si>
  <si>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</si>
  <si>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</si>
  <si>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</si>
  <si>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</si>
  <si>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</si>
  <si>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</si>
  <si>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</si>
  <si>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</si>
  <si>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</si>
  <si>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</si>
  <si>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</si>
  <si>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</si>
  <si>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</si>
  <si>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</si>
  <si>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</si>
  <si>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</si>
  <si>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</si>
  <si>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</si>
  <si>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</si>
  <si>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</si>
  <si>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</si>
  <si>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</si>
  <si>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</si>
  <si>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</si>
  <si>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</si>
  <si>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</si>
  <si>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</si>
  <si>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</si>
  <si>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</si>
  <si>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</si>
  <si>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</si>
  <si>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</si>
  <si>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</si>
  <si>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</si>
  <si>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</si>
  <si>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</si>
  <si>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</si>
  <si>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</si>
  <si>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</si>
  <si>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</si>
  <si>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</si>
  <si>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</si>
  <si>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</si>
  <si>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</si>
  <si>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</si>
  <si>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</si>
  <si>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</si>
  <si>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</si>
  <si>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</si>
  <si>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</si>
  <si>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</si>
  <si>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</si>
  <si>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</si>
  <si>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</si>
  <si>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</si>
  <si>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</si>
  <si>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</si>
  <si>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</si>
  <si>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</si>
  <si>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</si>
  <si>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</si>
  <si>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</si>
  <si>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</si>
  <si>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</si>
  <si>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</si>
  <si>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</si>
  <si>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</si>
  <si>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</si>
  <si>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</si>
  <si>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</si>
  <si>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</si>
  <si>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</si>
  <si>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</si>
  <si>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</si>
  <si>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</si>
  <si>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</si>
  <si>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</si>
  <si>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</si>
  <si>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</si>
  <si>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</si>
  <si>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</si>
  <si>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</si>
  <si>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</si>
  <si>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</si>
  <si>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</si>
  <si>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</si>
  <si>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</si>
  <si>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</si>
  <si>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</si>
  <si>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</si>
  <si>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</si>
  <si>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</si>
  <si>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</si>
  <si>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</si>
  <si>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</si>
  <si>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</si>
  <si>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</si>
  <si>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</si>
  <si>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</si>
  <si>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</si>
  <si>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</si>
  <si>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</si>
  <si>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</si>
  <si>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</si>
  <si>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</si>
  <si>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</si>
  <si>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</si>
  <si>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</si>
  <si>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</si>
  <si>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</si>
  <si>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</si>
  <si>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</si>
  <si>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</si>
  <si>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</si>
  <si>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</si>
  <si>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</si>
  <si>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</si>
  <si>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</si>
  <si>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</si>
  <si>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</si>
  <si>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</si>
  <si>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</si>
  <si>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</si>
  <si>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</si>
  <si>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</si>
  <si>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</si>
  <si>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</si>
  <si>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</si>
  <si>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</si>
  <si>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</si>
  <si>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</si>
  <si>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</si>
  <si>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</si>
  <si>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</si>
  <si>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</si>
  <si>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</si>
  <si>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</si>
  <si>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</si>
  <si>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</si>
  <si>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</si>
  <si>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</si>
  <si>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</si>
  <si>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</si>
  <si>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</si>
  <si>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</si>
  <si>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</si>
  <si>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</si>
  <si>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</si>
  <si>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</si>
  <si>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</si>
  <si>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</si>
  <si>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</si>
  <si>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</si>
  <si>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</si>
  <si>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</si>
  <si>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</si>
  <si>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</si>
  <si>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</si>
  <si>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</si>
  <si>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</si>
  <si>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</si>
  <si>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</si>
  <si>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</si>
  <si>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</si>
  <si>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</si>
  <si>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</si>
  <si>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</si>
  <si>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</si>
  <si>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</si>
  <si>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</si>
  <si>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</si>
  <si>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</si>
  <si>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</si>
  <si>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</si>
  <si>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</si>
  <si>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</si>
  <si>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</si>
  <si>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</si>
  <si>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</si>
  <si>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</si>
  <si>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</si>
  <si>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</si>
  <si>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</si>
  <si>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</si>
  <si>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</si>
  <si>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</si>
  <si>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</si>
  <si>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</si>
  <si>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</si>
  <si>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</si>
  <si>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</si>
  <si>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</si>
  <si>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</si>
  <si>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</si>
  <si>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</si>
  <si>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</si>
  <si>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</si>
  <si>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</si>
  <si>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</si>
  <si>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</si>
  <si>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</si>
  <si>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</si>
  <si>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</si>
  <si>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</si>
  <si>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</si>
  <si>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</si>
  <si>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</si>
  <si>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</si>
  <si>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</si>
  <si>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</si>
  <si>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</si>
  <si>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</si>
  <si>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</si>
  <si>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</si>
  <si>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</si>
  <si>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</si>
  <si>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</si>
  <si>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</si>
  <si>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</si>
  <si>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</si>
  <si>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</si>
  <si>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</si>
  <si>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</si>
  <si>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</si>
  <si>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</si>
  <si>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</si>
  <si>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</si>
  <si>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</si>
  <si>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</si>
  <si>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</si>
  <si>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</si>
  <si>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</si>
  <si>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</si>
  <si>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</si>
  <si>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</si>
  <si>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</si>
  <si>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</si>
  <si>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</si>
  <si>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</si>
  <si>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</si>
  <si>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</si>
  <si>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</si>
  <si>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</si>
  <si>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</si>
  <si>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</si>
  <si>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</si>
  <si>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</si>
  <si>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</si>
  <si>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</si>
  <si>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</si>
  <si>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</si>
  <si>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</si>
  <si>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</si>
  <si>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</si>
  <si>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</si>
  <si>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</si>
  <si>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</si>
  <si>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</si>
  <si>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</si>
  <si>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</si>
  <si>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</si>
  <si>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</si>
  <si>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</si>
  <si>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</si>
  <si>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</si>
  <si>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</si>
  <si>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</si>
  <si>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</si>
  <si>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</si>
  <si>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</si>
  <si>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</si>
  <si>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</si>
  <si>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</si>
  <si>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</si>
  <si>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</si>
  <si>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</si>
  <si>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</si>
  <si>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</si>
  <si>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</si>
  <si>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</si>
  <si>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</si>
  <si>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</si>
  <si>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</si>
  <si>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</si>
  <si>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</si>
  <si>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</si>
  <si>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</si>
  <si>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</si>
  <si>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</si>
  <si>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</si>
  <si>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</si>
  <si>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</si>
  <si>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</si>
  <si>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</si>
  <si>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</si>
  <si>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</si>
  <si>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</si>
  <si>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</si>
  <si>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</si>
  <si>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</si>
  <si>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</si>
  <si>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</si>
  <si>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</si>
  <si>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</si>
  <si>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</si>
  <si>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</si>
  <si>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</si>
  <si>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</si>
  <si>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</si>
  <si>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</si>
  <si>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</si>
  <si>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</si>
  <si>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</si>
  <si>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</si>
  <si>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</si>
  <si>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</si>
  <si>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</si>
  <si>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</si>
  <si>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</si>
  <si>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</si>
  <si>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</si>
  <si>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</si>
  <si>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</si>
  <si>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</si>
  <si>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</si>
  <si>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</si>
  <si>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</si>
  <si>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</si>
  <si>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</si>
  <si>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</si>
  <si>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</si>
  <si>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</si>
  <si>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</si>
  <si>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</si>
  <si>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</si>
  <si>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</si>
  <si>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</si>
  <si>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</si>
  <si>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</si>
  <si>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</si>
  <si>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</si>
  <si>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</si>
  <si>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</si>
  <si>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</si>
  <si>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</si>
  <si>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</si>
  <si>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</si>
  <si>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</si>
  <si>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</si>
  <si>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</si>
  <si>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</si>
  <si>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</si>
  <si>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</si>
  <si>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</si>
  <si>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</si>
  <si>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</si>
  <si>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</si>
  <si>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</si>
  <si>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</si>
  <si>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</si>
  <si>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</si>
  <si>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</si>
  <si>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</si>
  <si>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</si>
  <si>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</si>
  <si>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</si>
  <si>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</si>
  <si>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</si>
  <si>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</si>
  <si>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</si>
  <si>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</si>
  <si>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</si>
  <si>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</si>
  <si>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</si>
  <si>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</si>
  <si>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</si>
  <si>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</si>
  <si>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</si>
  <si>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</si>
  <si>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</si>
  <si>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</si>
  <si>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</si>
  <si>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</si>
  <si>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</si>
  <si>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</si>
  <si>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</si>
  <si>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</si>
  <si>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</si>
  <si>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</si>
  <si>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</si>
  <si>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</si>
  <si>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</si>
  <si>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</si>
  <si>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</si>
  <si>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</si>
  <si>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</si>
  <si>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</si>
  <si>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</si>
  <si>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</si>
  <si>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</si>
  <si>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</si>
  <si>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</si>
  <si>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</si>
  <si>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</si>
  <si>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</si>
  <si>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</si>
  <si>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</si>
  <si>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</si>
  <si>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</si>
  <si>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</si>
  <si>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</si>
  <si>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</si>
  <si>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</si>
  <si>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</si>
  <si>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</si>
  <si>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</si>
  <si>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</si>
  <si>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</si>
  <si>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</si>
  <si>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</si>
  <si>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</si>
  <si>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</si>
  <si>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</si>
  <si>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</si>
  <si>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</si>
  <si>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</si>
  <si>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</si>
  <si>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</si>
  <si>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</si>
  <si>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</si>
  <si>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</si>
  <si>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</si>
  <si>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</si>
  <si>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</si>
  <si>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</si>
  <si>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</si>
  <si>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</si>
  <si>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</si>
  <si>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</si>
  <si>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</si>
  <si>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</si>
  <si>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</si>
  <si>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</si>
  <si>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</si>
  <si>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</si>
  <si>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</si>
  <si>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</si>
  <si>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</si>
  <si>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</si>
  <si>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</si>
  <si>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</si>
  <si>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</si>
  <si>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</si>
  <si>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</si>
  <si>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</si>
  <si>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</si>
  <si>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</si>
  <si>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</si>
  <si>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</si>
  <si>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</si>
  <si>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</si>
  <si>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</si>
  <si>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</si>
  <si>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</si>
  <si>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</si>
  <si>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</si>
  <si>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</si>
  <si>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</si>
  <si>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</si>
  <si>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</si>
  <si>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</si>
  <si>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</si>
  <si>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</si>
  <si>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</si>
  <si>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</si>
  <si>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</si>
  <si>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</si>
  <si>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</si>
  <si>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</si>
  <si>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</si>
  <si>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</si>
  <si>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</si>
  <si>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</si>
  <si>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</si>
  <si>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</si>
  <si>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</si>
  <si>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</si>
  <si>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</si>
  <si>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</si>
  <si>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</si>
  <si>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</si>
  <si>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</si>
  <si>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</si>
  <si>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</si>
  <si>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</si>
  <si>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</si>
  <si>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</si>
  <si>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</si>
  <si>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</si>
  <si>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</si>
  <si>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</si>
  <si>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</si>
  <si>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</si>
  <si>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</si>
  <si>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</si>
  <si>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</si>
  <si>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</si>
  <si>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</si>
  <si>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</si>
  <si>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</si>
  <si>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</si>
  <si>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</si>
  <si>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</si>
  <si>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</si>
  <si>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</si>
  <si>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</si>
  <si>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</si>
  <si>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</si>
  <si>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</si>
  <si>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</si>
  <si>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</si>
  <si>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</si>
  <si>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</si>
  <si>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</si>
  <si>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</si>
  <si>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</si>
  <si>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</si>
  <si>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</si>
  <si>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</si>
  <si>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</si>
  <si>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</si>
  <si>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</si>
  <si>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</si>
  <si>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</si>
  <si>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</si>
  <si>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</si>
  <si>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</si>
  <si>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</si>
  <si>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</si>
  <si>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</si>
  <si>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</si>
  <si>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</si>
  <si>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</si>
  <si>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</si>
  <si>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</si>
  <si>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</si>
  <si>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</si>
  <si>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</si>
  <si>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</si>
  <si>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</si>
  <si>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</si>
  <si>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</si>
  <si>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</si>
  <si>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</si>
  <si>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</si>
  <si>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</si>
  <si>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</si>
  <si>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</si>
  <si>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</si>
  <si>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</si>
  <si>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</si>
  <si>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</si>
  <si>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</si>
  <si>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</si>
  <si>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</si>
  <si>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</si>
  <si>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</si>
  <si>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</si>
  <si>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</si>
  <si>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</si>
  <si>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</si>
  <si>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</si>
  <si>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</si>
  <si>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</si>
  <si>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</si>
  <si>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</si>
  <si>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</si>
  <si>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</si>
  <si>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</si>
  <si>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</si>
  <si>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</si>
  <si>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</si>
  <si>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</si>
  <si>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</si>
  <si>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</si>
  <si>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</si>
  <si>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</si>
  <si>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</si>
  <si>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</si>
  <si>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</si>
  <si>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</si>
  <si>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</si>
  <si>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</si>
  <si>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</si>
  <si>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</si>
  <si>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</si>
  <si>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</si>
  <si>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</si>
  <si>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</si>
  <si>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</si>
  <si>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</si>
  <si>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</si>
  <si>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</si>
  <si>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</si>
  <si>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</si>
  <si>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</si>
  <si>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</si>
  <si>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</si>
  <si>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</si>
  <si>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</si>
  <si>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</si>
  <si>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</si>
  <si>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</si>
  <si>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</si>
  <si>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</si>
  <si>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</si>
  <si>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</si>
  <si>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</si>
  <si>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</si>
  <si>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</si>
  <si>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</si>
  <si>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</si>
  <si>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</si>
  <si>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</si>
  <si>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</si>
  <si>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</si>
  <si>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</si>
  <si>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</si>
  <si>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</si>
  <si>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</si>
  <si>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</si>
  <si>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</si>
  <si>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</si>
  <si>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</si>
  <si>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</si>
  <si>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</si>
  <si>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</si>
  <si>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</si>
  <si>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</si>
  <si>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</si>
  <si>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</si>
  <si>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</si>
  <si>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</si>
  <si>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</si>
  <si>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</si>
  <si>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</si>
  <si>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</si>
  <si>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</si>
  <si>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</si>
  <si>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</si>
  <si>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</si>
  <si>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</si>
  <si>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</si>
  <si>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</si>
  <si>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</si>
  <si>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</si>
  <si>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</si>
  <si>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</si>
  <si>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</si>
  <si>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</si>
  <si>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</si>
  <si>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</si>
  <si>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</si>
  <si>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</si>
  <si>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</si>
  <si>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</si>
  <si>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</si>
  <si>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</si>
  <si>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</si>
  <si>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</si>
  <si>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</si>
  <si>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</si>
  <si>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</si>
  <si>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</si>
  <si>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</si>
  <si>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</si>
  <si>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</si>
  <si>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</si>
  <si>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</si>
  <si>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</si>
  <si>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</si>
  <si>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</si>
  <si>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</si>
  <si>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</si>
  <si>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</si>
  <si>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</si>
  <si>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</si>
  <si>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</si>
  <si>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</si>
  <si>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</si>
  <si>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</si>
  <si>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</si>
  <si>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</si>
  <si>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</si>
  <si>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</si>
  <si>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</si>
  <si>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</si>
  <si>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</si>
  <si>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</si>
  <si>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</si>
  <si>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</si>
  <si>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</si>
  <si>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</si>
  <si>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</si>
  <si>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</si>
  <si>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</si>
  <si>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</si>
  <si>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</si>
  <si>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</si>
  <si>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</si>
  <si>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</si>
  <si>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</si>
  <si>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</si>
  <si>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</si>
  <si>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</si>
  <si>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</si>
  <si>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</si>
  <si>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</si>
  <si>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</si>
  <si>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</si>
  <si>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</si>
  <si>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</si>
  <si>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</si>
  <si>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</si>
  <si>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</si>
  <si>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</si>
  <si>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</si>
  <si>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</si>
  <si>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</si>
  <si>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</si>
  <si>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</si>
  <si>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</si>
  <si>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</si>
  <si>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</si>
  <si>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</si>
  <si>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</si>
  <si>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</si>
  <si>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</si>
  <si>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</si>
  <si>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</si>
  <si>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</si>
  <si>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</si>
  <si>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</si>
  <si>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</si>
  <si>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</si>
  <si>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</si>
  <si>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</si>
  <si>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</si>
  <si>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</si>
  <si>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</si>
  <si>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</si>
  <si>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</si>
  <si>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</si>
  <si>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</si>
  <si>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</si>
  <si>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</si>
  <si>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</si>
  <si>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</si>
  <si>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</si>
  <si>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</si>
  <si>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</si>
  <si>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</si>
  <si>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</si>
  <si>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</si>
  <si>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</si>
  <si>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</si>
  <si>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</si>
  <si>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</si>
  <si>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</si>
  <si>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</si>
  <si>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</si>
  <si>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</si>
  <si>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</si>
  <si>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</si>
  <si>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</si>
  <si>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</si>
  <si>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</si>
  <si>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</si>
  <si>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</si>
  <si>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</si>
  <si>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</si>
  <si>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</si>
  <si>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</si>
  <si>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</si>
  <si>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</si>
  <si>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</si>
  <si>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</si>
  <si>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</si>
  <si>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</si>
  <si>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</si>
  <si>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</si>
  <si>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</si>
  <si>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</si>
  <si>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</si>
  <si>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</si>
  <si>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</si>
  <si>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</si>
  <si>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</si>
  <si>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</si>
  <si>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</si>
  <si>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</si>
  <si>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</si>
  <si>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</si>
  <si>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</si>
  <si>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</si>
  <si>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</si>
  <si>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</si>
  <si>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</si>
  <si>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</si>
  <si>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</si>
  <si>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</si>
  <si>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</si>
  <si>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</si>
  <si>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</si>
  <si>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</si>
  <si>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</si>
  <si>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</si>
  <si>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</si>
  <si>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</si>
  <si>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</si>
  <si>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</si>
  <si>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</si>
  <si>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</si>
  <si>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</si>
  <si>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</si>
  <si>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</si>
  <si>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</si>
  <si>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</si>
  <si>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</si>
  <si>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</si>
  <si>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</si>
  <si>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</si>
  <si>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</si>
  <si>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</si>
  <si>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</si>
  <si>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</si>
  <si>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</si>
  <si>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</si>
  <si>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</si>
  <si>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</si>
  <si>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</si>
  <si>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</si>
  <si>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</si>
  <si>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</si>
  <si>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</si>
  <si>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</si>
  <si>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</si>
  <si>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</si>
  <si>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</si>
  <si>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</si>
  <si>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</si>
  <si>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</si>
  <si>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</si>
  <si>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</si>
  <si>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</si>
  <si>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</si>
  <si>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</si>
  <si>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</si>
  <si>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</si>
  <si>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</si>
  <si>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</si>
  <si>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</si>
  <si>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</si>
  <si>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</si>
  <si>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</si>
  <si>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</si>
  <si>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</si>
  <si>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</si>
  <si>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</si>
  <si>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</si>
  <si>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</si>
  <si>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</si>
  <si>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</si>
  <si>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</si>
  <si>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</si>
  <si>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</si>
  <si>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</si>
  <si>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</si>
  <si>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</si>
  <si>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</si>
  <si>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</si>
  <si>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</si>
  <si>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</si>
  <si>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</si>
  <si>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</si>
  <si>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</si>
  <si>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</si>
  <si>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</si>
  <si>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</si>
  <si>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</si>
  <si>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</si>
  <si>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</si>
  <si>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</si>
  <si>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</si>
  <si>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</si>
  <si>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</si>
  <si>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</si>
  <si>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</si>
  <si>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</si>
  <si>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</si>
  <si>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</si>
  <si>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</si>
  <si>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</si>
  <si>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</si>
  <si>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</si>
  <si>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</si>
  <si>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</si>
  <si>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</si>
  <si>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</si>
  <si>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</si>
  <si>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</si>
  <si>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</si>
  <si>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</si>
  <si>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</si>
  <si>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</si>
  <si>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</si>
  <si>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</si>
  <si>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</si>
  <si>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</si>
  <si>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</si>
  <si>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</si>
  <si>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</si>
  <si>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</si>
  <si>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</si>
  <si>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</si>
  <si>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</si>
  <si>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</si>
  <si>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</si>
  <si>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</si>
  <si>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</si>
  <si>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</si>
  <si>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</si>
  <si>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</si>
  <si>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</si>
  <si>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</si>
  <si>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</si>
  <si>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</si>
  <si>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</si>
  <si>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</si>
  <si>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</si>
  <si>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</si>
  <si>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</si>
  <si>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</si>
  <si>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</si>
  <si>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</si>
  <si>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</si>
  <si>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</si>
  <si>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</si>
  <si>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</si>
  <si>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</si>
  <si>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</si>
  <si>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</si>
  <si>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</si>
  <si>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</si>
  <si>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</si>
  <si>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</si>
  <si>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</si>
  <si>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</si>
  <si>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</si>
  <si>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</si>
  <si>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</si>
  <si>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</si>
  <si>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</si>
  <si>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</si>
  <si>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</si>
  <si>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</si>
  <si>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</si>
  <si>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</si>
  <si>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</si>
  <si>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</si>
  <si>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</si>
  <si>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</si>
  <si>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</si>
  <si>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</si>
  <si>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</si>
  <si>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</si>
  <si>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</si>
  <si>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</si>
  <si>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</si>
  <si>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</si>
  <si>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</si>
  <si>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</si>
  <si>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</si>
  <si>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</si>
  <si>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</si>
  <si>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</si>
  <si>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</si>
  <si>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</si>
  <si>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</si>
  <si>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</si>
  <si>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</si>
  <si>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</si>
  <si>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</si>
  <si>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</si>
  <si>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</si>
  <si>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</si>
  <si>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</si>
  <si>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</si>
  <si>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</si>
  <si>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</si>
  <si>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</si>
  <si>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</si>
  <si>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</si>
  <si>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</si>
  <si>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</si>
  <si>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</si>
  <si>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</si>
  <si>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</si>
  <si>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</si>
  <si>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</si>
  <si>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</si>
  <si>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</si>
  <si>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</si>
  <si>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</si>
  <si>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</si>
  <si>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</si>
  <si>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</si>
  <si>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</si>
  <si>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</si>
  <si>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</si>
  <si>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</si>
  <si>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</si>
  <si>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</si>
  <si>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</si>
  <si>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</si>
  <si>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</si>
  <si>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</si>
  <si>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</si>
  <si>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</si>
  <si>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</si>
  <si>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</si>
  <si>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</si>
  <si>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</si>
  <si>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</si>
  <si>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</si>
  <si>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</si>
  <si>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</si>
  <si>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</si>
  <si>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</si>
  <si>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</si>
  <si>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</si>
  <si>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</si>
  <si>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</si>
  <si>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</si>
  <si>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</si>
  <si>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</si>
  <si>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</si>
  <si>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</si>
  <si>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</si>
  <si>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</si>
  <si>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</si>
  <si>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</si>
  <si>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</si>
  <si>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</si>
  <si>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</si>
  <si>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</si>
  <si>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</si>
  <si>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</si>
  <si>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</si>
  <si>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</si>
  <si>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</si>
  <si>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</si>
  <si>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</si>
  <si>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</si>
  <si>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</si>
  <si>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</si>
  <si>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</si>
  <si>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</si>
  <si>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</si>
  <si>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</si>
  <si>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</si>
  <si>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</si>
  <si>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</si>
  <si>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</si>
  <si>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</si>
  <si>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</si>
  <si>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</si>
  <si>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</si>
  <si>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</si>
  <si>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</si>
  <si>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</si>
  <si>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</si>
  <si>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</si>
  <si>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</si>
  <si>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</si>
  <si>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</si>
  <si>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</si>
  <si>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</si>
  <si>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</si>
  <si>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</si>
  <si>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</si>
  <si>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</si>
  <si>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</si>
  <si>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</si>
  <si>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</si>
  <si>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</si>
  <si>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</si>
  <si>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</si>
  <si>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</si>
  <si>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</si>
  <si>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</si>
  <si>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</si>
  <si>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</si>
  <si>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</si>
  <si>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</si>
  <si>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</si>
  <si>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</si>
  <si>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</si>
  <si>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</si>
  <si>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</si>
  <si>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</si>
  <si>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</si>
  <si>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</si>
  <si>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</si>
  <si>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</si>
  <si>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</si>
  <si>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</si>
  <si>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</si>
  <si>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</si>
  <si>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</si>
  <si>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</si>
  <si>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</si>
  <si>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</si>
  <si>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</si>
  <si>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</si>
  <si>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</si>
  <si>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</si>
  <si>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</si>
  <si>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</si>
  <si>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</si>
  <si>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</si>
  <si>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</si>
  <si>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</si>
  <si>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</si>
  <si>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</si>
  <si>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</si>
  <si>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</si>
  <si>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</si>
  <si>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</si>
  <si>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</si>
  <si>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</si>
  <si>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</si>
  <si>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</si>
  <si>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</si>
  <si>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</si>
  <si>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</si>
  <si>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</si>
  <si>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</si>
  <si>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</si>
  <si>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</si>
  <si>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</si>
  <si>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</si>
  <si>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</si>
  <si>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</si>
  <si>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</si>
  <si>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</si>
  <si>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</si>
  <si>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</si>
  <si>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</si>
  <si>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</si>
  <si>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</si>
  <si>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</si>
  <si>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</si>
  <si>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</si>
  <si>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</si>
  <si>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</si>
  <si>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</si>
  <si>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</si>
  <si>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</si>
  <si>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</si>
  <si>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</si>
  <si>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</si>
  <si>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</si>
  <si>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</si>
  <si>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</si>
  <si>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</si>
  <si>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</si>
  <si>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</si>
  <si>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</si>
  <si>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</si>
  <si>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</si>
  <si>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</si>
  <si>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</si>
  <si>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</si>
  <si>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</si>
  <si>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</si>
  <si>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</si>
  <si>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</si>
  <si>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</si>
  <si>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</si>
  <si>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</si>
  <si>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</si>
  <si>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</si>
  <si>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</si>
  <si>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</si>
  <si>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</si>
  <si>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</si>
  <si>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</si>
  <si>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</si>
  <si>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</si>
  <si>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</si>
  <si>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</si>
  <si>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</si>
  <si>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</si>
  <si>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</si>
  <si>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</si>
  <si>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</si>
  <si>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</si>
  <si>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</si>
  <si>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</si>
  <si>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</si>
  <si>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</si>
  <si>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</si>
  <si>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</si>
  <si>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</si>
  <si>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</si>
  <si>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</si>
  <si>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</si>
  <si>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</si>
  <si>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</si>
  <si>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</si>
  <si>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</si>
  <si>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</si>
  <si>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</si>
  <si>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</si>
  <si>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</si>
  <si>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</si>
  <si>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</si>
  <si>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</si>
  <si>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</si>
  <si>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</si>
  <si>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</si>
  <si>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</si>
  <si>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</si>
  <si>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</si>
  <si>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</si>
  <si>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</si>
  <si>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</si>
  <si>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</si>
  <si>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</si>
  <si>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</si>
  <si>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</si>
  <si>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</si>
  <si>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</si>
  <si>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</si>
  <si>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</si>
  <si>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</si>
  <si>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</si>
  <si>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</si>
  <si>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</si>
  <si>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</si>
  <si>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</si>
  <si>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</si>
  <si>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</si>
  <si>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</si>
  <si>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</si>
  <si>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</si>
  <si>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</si>
  <si>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</si>
  <si>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</si>
  <si>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</si>
  <si>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</si>
  <si>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</si>
  <si>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</si>
  <si>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</si>
  <si>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</si>
  <si>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</si>
  <si>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</si>
  <si>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</si>
  <si>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</si>
  <si>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</si>
  <si>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</si>
  <si>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</si>
  <si>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</si>
  <si>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</si>
  <si>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</si>
  <si>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</si>
  <si>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</si>
  <si>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</si>
  <si>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</si>
  <si>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</si>
  <si>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</si>
  <si>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</si>
  <si>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</si>
  <si>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</si>
  <si>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</si>
  <si>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</si>
  <si>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</si>
  <si>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</si>
  <si>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</si>
  <si>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</si>
  <si>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</si>
  <si>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</si>
  <si>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</si>
  <si>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</si>
  <si>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</si>
  <si>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</si>
  <si>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</si>
  <si>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</si>
  <si>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</si>
  <si>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</si>
  <si>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</si>
  <si>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</si>
  <si>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</si>
  <si>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</si>
  <si>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</si>
  <si>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</si>
  <si>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</si>
  <si>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</si>
  <si>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</si>
  <si>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</si>
  <si>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</si>
  <si>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</si>
  <si>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</si>
  <si>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</si>
  <si>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</si>
  <si>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</si>
  <si>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</si>
  <si>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</si>
  <si>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</si>
  <si>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</si>
  <si>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</si>
  <si>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</si>
  <si>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</si>
  <si>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</si>
  <si>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</si>
  <si>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</si>
  <si>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</si>
  <si>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</si>
  <si>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</si>
  <si>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</si>
  <si>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</si>
  <si>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</si>
  <si>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</si>
  <si>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</si>
  <si>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</si>
  <si>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</si>
  <si>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</si>
  <si>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</si>
  <si>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</si>
  <si>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</si>
  <si>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</si>
  <si>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</si>
  <si>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</si>
  <si>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</si>
  <si>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</si>
  <si>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</si>
  <si>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</si>
  <si>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</si>
  <si>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</si>
  <si>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</si>
  <si>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</si>
  <si>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</si>
  <si>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</si>
  <si>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</si>
  <si>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</si>
  <si>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</si>
  <si>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</si>
  <si>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</si>
  <si>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</si>
  <si>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</si>
  <si>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</si>
  <si>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</si>
  <si>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</si>
  <si>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</si>
  <si>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</si>
  <si>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</si>
  <si>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</si>
  <si>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</si>
  <si>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</si>
  <si>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</si>
  <si>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</si>
  <si>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</si>
  <si>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</si>
  <si>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</si>
  <si>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</si>
  <si>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</si>
  <si>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</si>
  <si>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</si>
  <si>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</si>
  <si>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</si>
  <si>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</si>
  <si>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</si>
  <si>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</si>
  <si>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</si>
  <si>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</si>
  <si>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</si>
  <si>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</si>
  <si>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</si>
  <si>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</si>
  <si>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</si>
  <si>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</si>
  <si>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</si>
  <si>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</si>
  <si>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</si>
  <si>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</si>
  <si>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</si>
  <si>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</si>
  <si>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</si>
  <si>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</si>
  <si>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</si>
  <si>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</si>
  <si>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</si>
  <si>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</si>
  <si>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</si>
  <si>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</si>
  <si>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</si>
  <si>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</si>
  <si>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</si>
  <si>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</si>
  <si>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</si>
  <si>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</si>
  <si>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</si>
  <si>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</si>
  <si>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</si>
  <si>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</si>
  <si>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</si>
  <si>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</si>
  <si>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</si>
  <si>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</si>
  <si>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</si>
  <si>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</si>
  <si>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</si>
  <si>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</si>
  <si>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</si>
  <si>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</si>
  <si>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</si>
  <si>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</si>
  <si>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</si>
  <si>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</si>
  <si>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</si>
  <si>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</si>
  <si>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</si>
  <si>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</si>
  <si>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</si>
  <si>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</si>
  <si>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</si>
  <si>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</si>
  <si>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</si>
  <si>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</si>
  <si>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</si>
  <si>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</si>
  <si>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</si>
  <si>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</si>
  <si>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</si>
  <si>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</si>
  <si>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</si>
  <si>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</si>
  <si>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</si>
  <si>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</si>
  <si>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</si>
  <si>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</si>
  <si>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</si>
  <si>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</si>
  <si>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</si>
  <si>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</si>
  <si>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</si>
  <si>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</si>
  <si>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</si>
  <si>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</si>
  <si>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</si>
  <si>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</si>
  <si>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</si>
  <si>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</si>
  <si>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</si>
  <si>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</si>
  <si>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</si>
  <si>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</si>
  <si>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</si>
  <si>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</si>
  <si>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</si>
  <si>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</si>
  <si>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</si>
  <si>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</si>
  <si>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</si>
  <si>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</si>
  <si>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</si>
  <si>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</si>
  <si>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</si>
  <si>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</si>
  <si>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</si>
  <si>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</si>
  <si>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</si>
  <si>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</si>
  <si>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</si>
  <si>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</si>
  <si>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</si>
  <si>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</si>
  <si>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</si>
  <si>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</si>
  <si>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</si>
  <si>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</si>
  <si>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</si>
  <si>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</si>
  <si>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</si>
  <si>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</si>
  <si>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</si>
  <si>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</si>
  <si>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</si>
  <si>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</si>
  <si>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</si>
  <si>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</si>
  <si>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</si>
  <si>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</si>
  <si>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</si>
  <si>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</si>
  <si>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</si>
  <si>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</si>
  <si>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</si>
  <si>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</si>
  <si>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</si>
  <si>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</si>
  <si>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</si>
  <si>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</si>
  <si>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</si>
  <si>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</si>
  <si>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</si>
  <si>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</si>
  <si>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</si>
  <si>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</si>
  <si>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</si>
  <si>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</si>
  <si>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</si>
  <si>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</si>
  <si>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</si>
  <si>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</si>
  <si>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</si>
  <si>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</si>
  <si>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</si>
  <si>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</si>
  <si>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</si>
  <si>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</si>
  <si>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</si>
  <si>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</si>
  <si>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</si>
  <si>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</si>
  <si>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</si>
  <si>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</si>
  <si>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</si>
  <si>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</si>
  <si>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</si>
  <si>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</si>
  <si>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</si>
  <si>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</si>
  <si>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</si>
  <si>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</si>
  <si>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</si>
  <si>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</si>
  <si>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</si>
  <si>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</si>
  <si>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</si>
  <si>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</si>
  <si>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</si>
  <si>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</si>
  <si>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</si>
  <si>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</si>
  <si>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</si>
  <si>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</si>
  <si>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</si>
  <si>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</si>
  <si>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</si>
  <si>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</si>
  <si>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</si>
  <si>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</si>
  <si>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</si>
  <si>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</si>
  <si>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</si>
  <si>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</si>
  <si>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</si>
  <si>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</si>
  <si>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</si>
  <si>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</si>
  <si>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</si>
  <si>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</si>
  <si>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</si>
  <si>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</si>
  <si>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</si>
  <si>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</si>
  <si>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</si>
  <si>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</si>
  <si>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</si>
  <si>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</si>
  <si>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</si>
  <si>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</si>
  <si>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</si>
  <si>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</si>
  <si>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</si>
  <si>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</si>
  <si>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</si>
  <si>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</si>
  <si>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</si>
  <si>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</si>
  <si>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</si>
  <si>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</si>
  <si>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</si>
  <si>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</si>
  <si>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</si>
  <si>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</si>
  <si>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</si>
  <si>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</si>
  <si>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</si>
  <si>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</si>
  <si>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</si>
  <si>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</si>
  <si>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</si>
  <si>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</si>
  <si>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</si>
  <si>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</si>
  <si>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</si>
  <si>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</si>
  <si>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</si>
  <si>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</si>
  <si>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</si>
  <si>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</si>
  <si>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</si>
  <si>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</si>
  <si>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</si>
  <si>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</si>
  <si>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</si>
  <si>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</si>
  <si>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</si>
  <si>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</si>
  <si>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</si>
  <si>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</si>
  <si>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</si>
  <si>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</si>
  <si>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</si>
  <si>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</si>
  <si>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</si>
  <si>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</si>
  <si>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</si>
  <si>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</si>
  <si>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</si>
  <si>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</si>
  <si>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</si>
  <si>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</si>
  <si>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</si>
  <si>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</si>
  <si>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</si>
  <si>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</si>
  <si>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</si>
  <si>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</si>
  <si>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</si>
  <si>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</si>
  <si>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</si>
  <si>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</si>
  <si>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</si>
  <si>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</si>
  <si>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</si>
  <si>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</si>
  <si>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</si>
  <si>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</si>
  <si>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</si>
  <si>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</si>
  <si>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</si>
  <si>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</si>
  <si>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</si>
  <si>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</si>
  <si>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</si>
  <si>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</si>
  <si>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</si>
  <si>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</si>
  <si>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</si>
  <si>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</si>
  <si>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</si>
  <si>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</si>
  <si>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</si>
  <si>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</si>
  <si>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</si>
  <si>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</si>
  <si>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</si>
  <si>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</si>
  <si>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</si>
  <si>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</si>
  <si>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</si>
  <si>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</si>
  <si>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</si>
  <si>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</si>
  <si>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</si>
  <si>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</si>
  <si>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</si>
  <si>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</si>
  <si>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</si>
  <si>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</si>
  <si>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</si>
  <si>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</si>
  <si>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</si>
  <si>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</si>
  <si>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</si>
  <si>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</si>
  <si>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</si>
  <si>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</si>
  <si>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</si>
  <si>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</si>
  <si>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</si>
  <si>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</si>
  <si>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</si>
  <si>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</si>
  <si>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</si>
  <si>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</si>
  <si>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</si>
  <si>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</si>
  <si>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</si>
  <si>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</si>
  <si>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</si>
  <si>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</si>
  <si>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</si>
  <si>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</si>
  <si>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</si>
  <si>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</si>
  <si>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</si>
  <si>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</si>
  <si>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</si>
  <si>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</si>
  <si>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</si>
  <si>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</si>
  <si>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</si>
  <si>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</si>
  <si>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</si>
  <si>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</si>
  <si>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</si>
  <si>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</si>
  <si>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</si>
  <si>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</si>
  <si>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</si>
  <si>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</si>
  <si>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</si>
  <si>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</si>
  <si>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</si>
  <si>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</si>
  <si>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</si>
  <si>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</si>
  <si>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</si>
  <si>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</si>
  <si>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</si>
  <si>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</si>
  <si>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</si>
  <si>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</si>
  <si>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</si>
  <si>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</si>
  <si>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</si>
  <si>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</si>
  <si>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</si>
  <si>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</si>
  <si>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</si>
  <si>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</si>
  <si>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</si>
  <si>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</si>
  <si>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</si>
  <si>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</si>
  <si>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</si>
  <si>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</si>
  <si>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</si>
  <si>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</si>
  <si>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</si>
  <si>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</si>
  <si>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</si>
  <si>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</si>
  <si>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</si>
  <si>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</si>
  <si>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</si>
  <si>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</si>
  <si>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</si>
  <si>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</si>
  <si>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</si>
  <si>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</si>
  <si>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</si>
  <si>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</si>
  <si>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</si>
  <si>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</si>
  <si>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</si>
  <si>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</si>
  <si>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</si>
  <si>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</si>
  <si>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</si>
  <si>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</si>
  <si>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</si>
  <si>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</si>
  <si>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</si>
  <si>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</si>
  <si>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</si>
  <si>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</si>
  <si>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</si>
  <si>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</si>
  <si>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</si>
  <si>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</si>
  <si>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</si>
  <si>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</si>
  <si>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</si>
  <si>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</si>
  <si>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</si>
  <si>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</si>
  <si>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</si>
  <si>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</si>
  <si>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</si>
  <si>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</si>
  <si>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</si>
  <si>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</si>
  <si>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</si>
  <si>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</si>
  <si>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</si>
  <si>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</si>
  <si>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</si>
  <si>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</si>
  <si>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</si>
  <si>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</si>
  <si>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</si>
  <si>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</si>
  <si>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</si>
  <si>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</si>
  <si>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</si>
  <si>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</si>
  <si>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</si>
  <si>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</si>
  <si>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</si>
  <si>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</si>
  <si>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</si>
  <si>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</si>
  <si>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</si>
  <si>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</si>
  <si>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</si>
  <si>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</si>
  <si>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</si>
  <si>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</si>
  <si>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</si>
  <si>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</si>
  <si>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</si>
  <si>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</si>
  <si>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</si>
  <si>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</si>
  <si>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</si>
  <si>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</si>
  <si>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</si>
  <si>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</si>
  <si>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</si>
  <si>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</si>
  <si>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</si>
  <si>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</si>
  <si>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</si>
  <si>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</si>
  <si>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</si>
  <si>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</si>
  <si>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</si>
  <si>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</si>
  <si>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</si>
  <si>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</si>
  <si>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</si>
  <si>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</si>
  <si>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</si>
  <si>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</si>
  <si>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</si>
  <si>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</si>
  <si>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</si>
  <si>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</si>
  <si>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</si>
  <si>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</si>
  <si>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</si>
  <si>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</si>
  <si>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</si>
  <si>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</si>
  <si>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</si>
  <si>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</si>
  <si>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</si>
  <si>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</si>
  <si>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</si>
  <si>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</si>
  <si>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</si>
  <si>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</si>
  <si>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</si>
  <si>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</si>
  <si>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</si>
  <si>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</si>
  <si>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</si>
  <si>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</si>
  <si>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</si>
  <si>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</si>
  <si>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</si>
  <si>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</si>
  <si>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</si>
  <si>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</si>
  <si>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</si>
  <si>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</si>
  <si>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</si>
  <si>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</si>
  <si>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</si>
  <si>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</si>
  <si>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</si>
  <si>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</si>
  <si>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</si>
  <si>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</si>
  <si>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</si>
  <si>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</si>
  <si>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</si>
  <si>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</si>
  <si>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</si>
  <si>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</si>
  <si>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</si>
  <si>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</si>
  <si>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</si>
  <si>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</si>
  <si>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</si>
  <si>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</si>
  <si>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</si>
  <si>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</si>
  <si>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</si>
  <si>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</si>
  <si>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</si>
  <si>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</si>
  <si>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</si>
  <si>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</si>
  <si>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</si>
  <si>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</si>
  <si>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</si>
  <si>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</si>
  <si>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</si>
  <si>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</si>
  <si>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</si>
  <si>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</si>
  <si>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</si>
  <si>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</si>
  <si>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</si>
  <si>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</si>
  <si>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</si>
  <si>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</si>
  <si>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</si>
  <si>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</si>
  <si>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</si>
  <si>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</si>
  <si>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</si>
  <si>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</si>
  <si>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</si>
  <si>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</si>
  <si>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</si>
  <si>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</si>
  <si>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</si>
  <si>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</si>
  <si>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</si>
  <si>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</si>
  <si>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</si>
  <si>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</si>
  <si>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</si>
  <si>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</si>
  <si>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</si>
  <si>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</si>
  <si>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</si>
  <si>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</si>
  <si>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</si>
  <si>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</si>
  <si>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</si>
  <si>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</si>
  <si>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</si>
  <si>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</si>
  <si>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</si>
  <si>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</si>
  <si>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</si>
  <si>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</si>
  <si>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</si>
  <si>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</si>
  <si>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</si>
  <si>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</si>
  <si>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</si>
  <si>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</si>
  <si>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</si>
  <si>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</si>
  <si>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</si>
  <si>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</si>
  <si>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</si>
  <si>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</si>
  <si>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</si>
  <si>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</si>
  <si>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</si>
  <si>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</si>
  <si>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</si>
  <si>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</si>
  <si>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</si>
  <si>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</si>
  <si>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</si>
  <si>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</si>
  <si>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</si>
  <si>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</si>
  <si>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</si>
  <si>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</si>
  <si>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</si>
  <si>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</si>
  <si>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</si>
  <si>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</si>
  <si>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</si>
  <si>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</si>
  <si>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</si>
  <si>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</si>
  <si>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</si>
  <si>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</si>
  <si>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</si>
  <si>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</si>
  <si>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</si>
  <si>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</si>
  <si>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</si>
  <si>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</si>
  <si>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</si>
  <si>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</si>
  <si>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</si>
  <si>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</si>
  <si>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</si>
  <si>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</si>
  <si>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</si>
  <si>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</si>
  <si>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</si>
  <si>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</si>
  <si>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</si>
  <si>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</si>
  <si>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</si>
  <si>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</si>
  <si>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</si>
  <si>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</si>
  <si>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</si>
  <si>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</si>
  <si>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</si>
  <si>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</si>
  <si>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</si>
  <si>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</si>
  <si>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</si>
  <si>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</si>
  <si>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</si>
  <si>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</si>
  <si>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</si>
  <si>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</si>
  <si>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</si>
  <si>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</si>
  <si>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</si>
  <si>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</si>
  <si>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</si>
  <si>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</si>
  <si>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</si>
  <si>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</si>
  <si>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</si>
  <si>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</si>
  <si>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</si>
  <si>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</si>
  <si>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</si>
  <si>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</si>
  <si>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</si>
  <si>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</si>
  <si>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</si>
  <si>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</si>
  <si>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</si>
  <si>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</si>
  <si>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</si>
  <si>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</si>
  <si>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</si>
  <si>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</si>
  <si>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</si>
  <si>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</si>
  <si>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</si>
  <si>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</si>
  <si>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</si>
  <si>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</si>
  <si>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</si>
  <si>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</si>
  <si>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</si>
  <si>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</si>
  <si>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</si>
  <si>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</si>
  <si>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</si>
  <si>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</si>
  <si>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</si>
  <si>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</si>
  <si>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</si>
  <si>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</si>
  <si>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</si>
  <si>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</si>
  <si>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</si>
  <si>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</si>
  <si>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</si>
  <si>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</si>
  <si>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</si>
  <si>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</si>
  <si>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</si>
  <si>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</si>
  <si>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</si>
  <si>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</si>
  <si>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</si>
  <si>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</si>
  <si>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</si>
  <si>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</si>
  <si>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</si>
  <si>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</si>
  <si>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</si>
  <si>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</si>
  <si>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</si>
  <si>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</si>
  <si>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</si>
  <si>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</si>
  <si>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</si>
  <si>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</si>
  <si>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</si>
  <si>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</si>
  <si>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</si>
  <si>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</si>
  <si>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</si>
  <si>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</si>
  <si>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</si>
  <si>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</si>
  <si>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</si>
  <si>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</si>
  <si>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</si>
  <si>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</si>
  <si>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</si>
  <si>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</si>
  <si>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</si>
  <si>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</si>
  <si>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</si>
  <si>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</si>
  <si>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</si>
  <si>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</si>
  <si>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</si>
  <si>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</si>
  <si>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</si>
  <si>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</si>
  <si>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</si>
  <si>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</si>
  <si>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</si>
  <si>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</si>
  <si>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</si>
  <si>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</si>
  <si>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</si>
  <si>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</si>
  <si>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</si>
  <si>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</si>
  <si>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</si>
  <si>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</si>
  <si>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</si>
  <si>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</si>
  <si>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</si>
  <si>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</si>
  <si>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</si>
  <si>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</si>
  <si>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</si>
  <si>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</si>
  <si>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</si>
  <si>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</si>
  <si>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</si>
  <si>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</si>
  <si>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</si>
  <si>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</si>
  <si>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</si>
  <si>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</si>
  <si>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</si>
  <si>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</si>
  <si>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</si>
  <si>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</si>
  <si>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</si>
  <si>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</si>
  <si>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</si>
  <si>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</si>
  <si>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</si>
  <si>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</si>
  <si>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</si>
  <si>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</si>
  <si>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</si>
  <si>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</si>
  <si>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</si>
  <si>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</si>
  <si>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</si>
  <si>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</si>
  <si>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</si>
  <si>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</si>
  <si>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</si>
  <si>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</si>
  <si>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</si>
  <si>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</si>
  <si>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</si>
  <si>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</si>
  <si>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</si>
  <si>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</si>
  <si>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</si>
  <si>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</si>
  <si>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</si>
  <si>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</si>
  <si>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</si>
  <si>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</si>
  <si>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</si>
  <si>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</si>
  <si>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</si>
  <si>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</si>
  <si>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</si>
  <si>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</si>
  <si>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</si>
  <si>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</si>
  <si>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</si>
  <si>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</si>
  <si>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</si>
  <si>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</si>
  <si>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</si>
  <si>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</si>
  <si>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</si>
  <si>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</si>
  <si>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</si>
  <si>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</si>
  <si>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</si>
  <si>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</si>
  <si>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</si>
  <si>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</si>
  <si>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</si>
  <si>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</si>
  <si>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</si>
  <si>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</si>
  <si>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</si>
  <si>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</si>
  <si>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</si>
  <si>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</si>
  <si>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</si>
  <si>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</si>
  <si>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</si>
  <si>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</si>
  <si>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</si>
  <si>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</si>
  <si>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</si>
  <si>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</si>
  <si>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</si>
  <si>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</si>
  <si>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</si>
  <si>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</si>
  <si>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</si>
  <si>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</si>
  <si>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</si>
  <si>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</si>
  <si>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</si>
  <si>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</si>
  <si>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</si>
  <si>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</si>
  <si>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</si>
  <si>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</si>
  <si>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</si>
  <si>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</si>
  <si>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</si>
  <si>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</si>
  <si>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</si>
  <si>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</si>
  <si>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</si>
  <si>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</si>
  <si>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</si>
  <si>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</si>
  <si>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</si>
  <si>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</si>
  <si>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</si>
  <si>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</si>
  <si>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</si>
  <si>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</si>
  <si>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</si>
  <si>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</si>
  <si>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</si>
  <si>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</si>
  <si>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</si>
  <si>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</si>
  <si>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</si>
  <si>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</si>
  <si>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</si>
  <si>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</si>
  <si>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</si>
  <si>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</si>
  <si>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</si>
  <si>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</si>
  <si>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</si>
  <si>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</si>
  <si>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</si>
  <si>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</si>
  <si>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</si>
  <si>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</si>
  <si>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</si>
  <si>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</si>
  <si>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</si>
  <si>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</si>
  <si>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</si>
  <si>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</si>
  <si>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</si>
  <si>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</si>
  <si>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</si>
  <si>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</si>
  <si>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</si>
  <si>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</si>
  <si>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</si>
  <si>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</si>
  <si>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</si>
  <si>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</si>
  <si>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</si>
  <si>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</si>
  <si>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</si>
  <si>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</si>
  <si>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</si>
  <si>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</si>
  <si>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</si>
  <si>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</si>
  <si>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</si>
  <si>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</si>
  <si>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</si>
  <si>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</si>
  <si>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</si>
  <si>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</si>
  <si>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</si>
  <si>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</si>
  <si>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</si>
  <si>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</si>
  <si>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</si>
  <si>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</si>
  <si>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</si>
  <si>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</si>
  <si>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</si>
  <si>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</si>
  <si>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</si>
  <si>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</si>
  <si>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</si>
  <si>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</si>
  <si>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</si>
  <si>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</si>
  <si>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</si>
  <si>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</si>
  <si>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</si>
  <si>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</si>
  <si>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</si>
  <si>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</si>
  <si>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</si>
  <si>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</si>
  <si>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</si>
  <si>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</si>
  <si>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</si>
  <si>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</si>
  <si>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</si>
  <si>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</si>
  <si>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</si>
  <si>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</si>
  <si>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</si>
  <si>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</si>
  <si>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</si>
  <si>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</si>
  <si>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</si>
  <si>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</si>
  <si>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</si>
  <si>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</si>
  <si>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</si>
  <si>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</si>
  <si>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</si>
  <si>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</si>
  <si>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</si>
  <si>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</si>
  <si>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</si>
  <si>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</si>
  <si>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</si>
  <si>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</si>
  <si>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</si>
  <si>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</si>
  <si>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</si>
  <si>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</si>
  <si>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</si>
  <si>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</si>
  <si>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</si>
  <si>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</si>
  <si>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</si>
  <si>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</si>
  <si>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</si>
  <si>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</si>
  <si>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</si>
  <si>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</si>
  <si>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</si>
  <si>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</si>
  <si>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</si>
  <si>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</si>
  <si>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</si>
  <si>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</si>
  <si>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</si>
  <si>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</si>
  <si>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</si>
  <si>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</si>
  <si>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</si>
  <si>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</si>
  <si>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</si>
  <si>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</si>
  <si>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</si>
  <si>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</si>
  <si>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</si>
  <si>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</si>
  <si>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</si>
  <si>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</si>
  <si>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</si>
  <si>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</si>
  <si>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</si>
  <si>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</si>
  <si>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</si>
  <si>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</si>
  <si>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</si>
  <si>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</si>
  <si>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</si>
  <si>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</si>
  <si>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</si>
  <si>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</si>
  <si>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</si>
  <si>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</si>
  <si>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</si>
  <si>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</si>
  <si>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</si>
  <si>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</si>
  <si>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</si>
  <si>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</si>
  <si>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</si>
  <si>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</si>
  <si>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</si>
  <si>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</si>
  <si>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</si>
  <si>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</si>
  <si>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</si>
  <si>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</si>
  <si>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</si>
  <si>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</si>
  <si>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</si>
  <si>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</si>
  <si>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</si>
  <si>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</si>
  <si>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</si>
  <si>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</si>
  <si>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</si>
  <si>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</si>
  <si>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</si>
  <si>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</si>
  <si>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</si>
  <si>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</si>
  <si>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</si>
  <si>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</si>
  <si>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</si>
  <si>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</si>
  <si>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</si>
  <si>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</si>
  <si>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</si>
  <si>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</si>
  <si>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</si>
  <si>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</si>
  <si>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</si>
  <si>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</si>
  <si>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</si>
  <si>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</si>
  <si>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</si>
  <si>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</si>
  <si>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</si>
  <si>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</si>
  <si>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</si>
  <si>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</si>
  <si>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</si>
  <si>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</si>
  <si>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</si>
  <si>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</si>
  <si>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</si>
  <si>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</si>
  <si>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</si>
  <si>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</si>
  <si>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</si>
  <si>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</si>
  <si>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</si>
  <si>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</si>
  <si>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</si>
  <si>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</si>
  <si>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</si>
  <si>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</si>
  <si>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</si>
  <si>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</si>
  <si>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</si>
  <si>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</si>
  <si>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</si>
  <si>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</si>
  <si>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</si>
  <si>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</si>
  <si>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</si>
  <si>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</si>
  <si>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</si>
  <si>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</si>
  <si>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</si>
  <si>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</si>
  <si>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</si>
  <si>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</si>
  <si>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</si>
  <si>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</si>
  <si>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</si>
  <si>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</si>
  <si>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</si>
  <si>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</si>
  <si>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</si>
  <si>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</si>
  <si>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</si>
  <si>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</si>
  <si>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</si>
  <si>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</si>
  <si>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</si>
  <si>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</si>
  <si>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</si>
  <si>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</si>
  <si>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</si>
  <si>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</si>
  <si>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</si>
  <si>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</si>
  <si>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</si>
  <si>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</si>
  <si>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</si>
  <si>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</si>
  <si>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</si>
  <si>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</si>
  <si>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</si>
  <si>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</si>
  <si>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</si>
  <si>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</si>
  <si>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</si>
  <si>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</si>
  <si>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</si>
  <si>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</si>
  <si>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</si>
  <si>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</si>
  <si>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</si>
  <si>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</si>
  <si>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</si>
  <si>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</si>
  <si>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</si>
  <si>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</si>
  <si>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</si>
  <si>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</si>
  <si>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</si>
  <si>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</si>
  <si>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</si>
  <si>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</si>
  <si>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</si>
  <si>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</si>
  <si>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</si>
  <si>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</si>
  <si>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</si>
  <si>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</si>
  <si>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</si>
  <si>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</si>
  <si>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</si>
  <si>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</si>
  <si>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</si>
  <si>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</si>
  <si>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</si>
  <si>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</si>
  <si>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</si>
  <si>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</si>
  <si>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</si>
  <si>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</si>
  <si>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</si>
  <si>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</si>
  <si>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</si>
  <si>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</si>
  <si>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</si>
  <si>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</si>
  <si>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</si>
  <si>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</si>
  <si>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</si>
  <si>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</si>
  <si>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</si>
  <si>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</si>
  <si>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</si>
  <si>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</si>
  <si>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</si>
  <si>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</si>
  <si>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</si>
  <si>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</si>
  <si>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</si>
  <si>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</si>
  <si>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</si>
  <si>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</si>
  <si>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</si>
  <si>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</si>
  <si>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</si>
  <si>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</si>
  <si>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</si>
  <si>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</si>
  <si>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</si>
  <si>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</si>
  <si>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</si>
  <si>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</si>
  <si>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</si>
  <si>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</si>
  <si>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</si>
  <si>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</si>
  <si>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</si>
  <si>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</si>
  <si>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</si>
  <si>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</si>
  <si>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</si>
  <si>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</si>
  <si>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</si>
  <si>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</si>
  <si>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</si>
  <si>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</si>
  <si>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</si>
  <si>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</si>
  <si>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</si>
  <si>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</si>
  <si>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</si>
  <si>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</si>
  <si>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</si>
  <si>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</si>
  <si>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</si>
  <si>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</si>
  <si>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</si>
  <si>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</si>
  <si>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</si>
  <si>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</si>
  <si>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</si>
  <si>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</si>
  <si>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</si>
  <si>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</si>
  <si>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</si>
  <si>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</si>
  <si>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</si>
  <si>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</si>
  <si>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</si>
  <si>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</si>
  <si>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</si>
  <si>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</si>
  <si>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</si>
  <si>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</si>
  <si>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</si>
  <si>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</si>
  <si>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</si>
  <si>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</si>
  <si>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</si>
  <si>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</si>
  <si>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</si>
  <si>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</si>
  <si>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</si>
  <si>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</si>
  <si>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</si>
  <si>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</si>
  <si>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</si>
  <si>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</si>
  <si>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</si>
  <si>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</si>
  <si>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</si>
  <si>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</si>
  <si>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</si>
  <si>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</si>
  <si>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</si>
  <si>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</si>
  <si>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</si>
  <si>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</si>
  <si>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</si>
  <si>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</si>
  <si>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</si>
  <si>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</si>
  <si>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</si>
  <si>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</si>
  <si>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</si>
  <si>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</si>
  <si>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</si>
  <si>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</si>
  <si>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</si>
  <si>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</si>
  <si>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</si>
  <si>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</si>
  <si>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</si>
  <si>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</si>
  <si>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</si>
  <si>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</si>
  <si>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</si>
  <si>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</si>
  <si>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</si>
  <si>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</si>
  <si>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</si>
  <si>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</si>
  <si>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</si>
  <si>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</si>
  <si>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</si>
  <si>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</si>
  <si>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</si>
  <si>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</si>
  <si>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</si>
  <si>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</si>
  <si>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</si>
  <si>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</si>
  <si>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</si>
  <si>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</si>
  <si>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</si>
  <si>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</si>
  <si>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</si>
  <si>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</si>
  <si>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</si>
  <si>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</si>
  <si>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</si>
  <si>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</si>
  <si>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</si>
  <si>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</si>
  <si>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</si>
  <si>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</si>
  <si>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</si>
  <si>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</si>
  <si>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</si>
  <si>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</si>
  <si>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</si>
  <si>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</si>
  <si>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</si>
  <si>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</si>
  <si>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</si>
  <si>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</si>
  <si>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</si>
  <si>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</si>
  <si>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</si>
  <si>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</si>
  <si>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</si>
  <si>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</si>
  <si>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</si>
  <si>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</si>
  <si>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</si>
  <si>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</si>
  <si>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</si>
  <si>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</si>
  <si>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</si>
  <si>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</si>
  <si>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</si>
  <si>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</si>
  <si>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</si>
  <si>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</si>
  <si>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</si>
  <si>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</si>
  <si>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</si>
  <si>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</si>
  <si>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</si>
  <si>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</si>
  <si>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</si>
  <si>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</si>
  <si>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</si>
  <si>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</si>
  <si>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</si>
  <si>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</si>
  <si>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</si>
  <si>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</si>
  <si>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</si>
  <si>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</si>
  <si>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</si>
  <si>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</si>
  <si>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</si>
  <si>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</si>
  <si>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</si>
  <si>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</si>
  <si>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</si>
  <si>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</si>
  <si>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</si>
  <si>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</si>
  <si>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</si>
  <si>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</si>
  <si>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</si>
  <si>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</si>
  <si>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</si>
  <si>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</si>
  <si>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</si>
  <si>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</si>
  <si>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</si>
  <si>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</si>
  <si>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</si>
  <si>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</si>
  <si>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</si>
  <si>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</si>
  <si>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</si>
  <si>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</si>
  <si>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</si>
  <si>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</si>
  <si>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</si>
  <si>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</si>
  <si>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</si>
  <si>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</si>
  <si>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</si>
  <si>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</si>
  <si>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</si>
  <si>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</si>
  <si>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</si>
  <si>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</si>
  <si>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</si>
  <si>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</si>
  <si>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</si>
  <si>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</si>
  <si>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</si>
  <si>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</si>
  <si>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</si>
  <si>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</si>
  <si>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</si>
  <si>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</si>
  <si>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</si>
  <si>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</si>
  <si>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</si>
  <si>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</si>
  <si>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</si>
  <si>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</si>
  <si>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</si>
  <si>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</si>
  <si>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</si>
  <si>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</si>
  <si>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</si>
  <si>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</si>
  <si>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</si>
  <si>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</si>
  <si>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</si>
  <si>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</si>
  <si>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</si>
  <si>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</si>
  <si>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</si>
  <si>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</si>
  <si>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</si>
  <si>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</si>
  <si>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</si>
  <si>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</si>
  <si>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</si>
  <si>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</si>
  <si>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</si>
  <si>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</si>
  <si>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</si>
  <si>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</si>
  <si>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</si>
  <si>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</si>
  <si>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</si>
  <si>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</si>
  <si>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</si>
  <si>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</si>
  <si>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</si>
  <si>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</si>
  <si>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</si>
  <si>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</si>
  <si>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</si>
  <si>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</si>
  <si>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</si>
  <si>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</si>
  <si>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</si>
  <si>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</si>
  <si>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</si>
  <si>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</si>
  <si>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</si>
  <si>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</si>
  <si>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</si>
  <si>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</si>
  <si>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</si>
  <si>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</si>
  <si>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</si>
  <si>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</si>
  <si>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</si>
  <si>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</si>
  <si>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</si>
  <si>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</si>
  <si>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</si>
  <si>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</si>
  <si>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</si>
  <si>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</si>
  <si>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</si>
  <si>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</si>
  <si>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</si>
  <si>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</si>
  <si>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</si>
  <si>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</si>
  <si>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</si>
  <si>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</si>
  <si>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</si>
  <si>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</si>
  <si>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</si>
  <si>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</si>
  <si>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</si>
  <si>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</si>
  <si>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</si>
  <si>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</si>
  <si>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</si>
  <si>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</si>
  <si>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</si>
  <si>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</si>
  <si>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</si>
  <si>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</si>
  <si>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</si>
  <si>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</si>
  <si>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</si>
  <si>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</si>
  <si>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</si>
  <si>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</si>
  <si>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</si>
  <si>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</si>
  <si>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</si>
  <si>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</si>
  <si>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</si>
  <si>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</si>
  <si>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</si>
  <si>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</si>
  <si>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</si>
  <si>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</si>
  <si>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</si>
  <si>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</si>
  <si>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</si>
  <si>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</si>
  <si>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</si>
  <si>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</si>
  <si>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</si>
  <si>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</si>
  <si>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</si>
  <si>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</si>
  <si>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</si>
  <si>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</si>
  <si>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</si>
  <si>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</si>
  <si>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</si>
  <si>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</si>
  <si>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</si>
  <si>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</si>
  <si>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</si>
  <si>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</si>
  <si>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</si>
  <si>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</si>
  <si>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</si>
  <si>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</si>
  <si>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</si>
  <si>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</si>
  <si>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</si>
  <si>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</si>
  <si>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</si>
  <si>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</si>
  <si>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</si>
  <si>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</si>
  <si>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</si>
  <si>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</si>
  <si>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</si>
  <si>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</si>
  <si>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</si>
  <si>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</si>
  <si>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</si>
  <si>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</si>
  <si>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</si>
  <si>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</si>
  <si>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</si>
  <si>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</si>
  <si>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</si>
  <si>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</si>
  <si>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</si>
  <si>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</si>
  <si>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</si>
  <si>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</si>
  <si>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</si>
  <si>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</si>
  <si>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</si>
  <si>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</si>
  <si>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</si>
  <si>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</si>
  <si>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</si>
  <si>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</si>
  <si>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</si>
  <si>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</si>
  <si>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</si>
  <si>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</si>
  <si>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</si>
  <si>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</si>
  <si>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</si>
  <si>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</si>
  <si>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</si>
  <si>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</si>
  <si>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</si>
  <si>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</si>
  <si>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</si>
  <si>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</si>
  <si>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</si>
  <si>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</si>
  <si>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</si>
  <si>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</si>
  <si>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</si>
  <si>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</si>
  <si>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</si>
  <si>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</si>
  <si>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</si>
  <si>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</si>
  <si>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</si>
  <si>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</si>
  <si>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</si>
  <si>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</si>
  <si>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</si>
  <si>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</si>
  <si>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</si>
  <si>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</si>
  <si>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</si>
  <si>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</si>
  <si>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</si>
  <si>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</si>
  <si>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</si>
  <si>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</si>
  <si>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</si>
  <si>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</si>
  <si>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</si>
  <si>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</si>
  <si>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</si>
  <si>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</si>
  <si>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</si>
  <si>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</si>
  <si>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</si>
  <si>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</si>
  <si>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</si>
  <si>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</si>
  <si>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</si>
  <si>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</si>
  <si>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</si>
  <si>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</si>
  <si>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</si>
  <si>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</si>
  <si>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</si>
  <si>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</si>
  <si>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</si>
  <si>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</si>
  <si>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</si>
  <si>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</si>
  <si>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</si>
  <si>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</si>
  <si>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</si>
  <si>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</si>
  <si>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</si>
  <si>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</si>
  <si>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</si>
  <si>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</si>
  <si>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</si>
  <si>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</si>
  <si>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</si>
  <si>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</si>
  <si>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</si>
  <si>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</si>
  <si>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</si>
  <si>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</si>
  <si>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</si>
  <si>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</si>
  <si>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</si>
  <si>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</si>
  <si>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</si>
  <si>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</si>
  <si>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</si>
  <si>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</si>
  <si>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</si>
  <si>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</si>
  <si>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</si>
  <si>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</si>
  <si>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</si>
  <si>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</si>
  <si>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</si>
  <si>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</si>
  <si>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</si>
  <si>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</si>
  <si>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</si>
  <si>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</si>
  <si>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</si>
  <si>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</si>
  <si>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</si>
  <si>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</si>
  <si>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</si>
  <si>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</si>
  <si>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</si>
  <si>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</si>
  <si>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</si>
  <si>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</si>
  <si>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</si>
  <si>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</si>
  <si>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</si>
  <si>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</si>
  <si>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</si>
  <si>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</si>
  <si>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</si>
  <si>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</si>
  <si>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</si>
  <si>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</si>
  <si>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</si>
  <si>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</si>
  <si>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</si>
  <si>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</si>
  <si>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</si>
  <si>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</si>
  <si>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</si>
  <si>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</si>
  <si>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</si>
  <si>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</si>
  <si>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</si>
  <si>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</si>
  <si>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</si>
  <si>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</si>
  <si>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</si>
  <si>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</si>
  <si>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</si>
  <si>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</si>
  <si>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</si>
  <si>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</si>
  <si>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</si>
  <si>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</si>
  <si>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</si>
  <si>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</si>
  <si>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</si>
  <si>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</si>
  <si>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</si>
  <si>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</si>
  <si>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</si>
  <si>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</si>
  <si>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</si>
  <si>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</si>
  <si>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</si>
  <si>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</si>
  <si>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</si>
  <si>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</si>
  <si>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</si>
  <si>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</si>
  <si>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</si>
  <si>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</si>
  <si>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</si>
  <si>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</si>
  <si>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</si>
  <si>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</si>
  <si>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</si>
  <si>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</si>
  <si>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</si>
  <si>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</si>
  <si>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</si>
  <si>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</si>
  <si>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</si>
  <si>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</si>
  <si>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</si>
  <si>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</si>
  <si>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</si>
  <si>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</si>
  <si>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</si>
  <si>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</si>
  <si>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</si>
  <si>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</si>
  <si>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</si>
  <si>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</si>
  <si>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</si>
  <si>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</si>
  <si>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</si>
  <si>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</si>
  <si>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</si>
  <si>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</si>
  <si>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</si>
  <si>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</si>
  <si>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</si>
  <si>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</si>
  <si>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</si>
  <si>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</si>
  <si>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</si>
  <si>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</si>
  <si>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</si>
  <si>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</si>
  <si>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</si>
  <si>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</si>
  <si>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</si>
  <si>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</si>
  <si>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</si>
  <si>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</si>
  <si>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</si>
  <si>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</si>
  <si>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</si>
  <si>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</si>
  <si>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</si>
  <si>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</si>
  <si>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</si>
  <si>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</si>
  <si>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</si>
  <si>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</si>
  <si>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</si>
  <si>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</si>
  <si>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</si>
  <si>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</si>
  <si>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</si>
  <si>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</si>
  <si>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</si>
  <si>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</si>
  <si>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</si>
  <si>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</si>
  <si>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</si>
  <si>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</si>
  <si>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</si>
  <si>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</si>
  <si>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</si>
  <si>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</si>
  <si>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</si>
  <si>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</si>
  <si>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</si>
  <si>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</si>
  <si>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</si>
  <si>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</si>
  <si>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</si>
  <si>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</si>
  <si>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</si>
  <si>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</si>
  <si>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</si>
  <si>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</si>
  <si>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</si>
  <si>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</si>
  <si>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</si>
  <si>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</si>
  <si>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</si>
  <si>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</si>
  <si>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</si>
  <si>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</si>
  <si>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</si>
  <si>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</si>
  <si>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</si>
  <si>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</si>
  <si>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</si>
  <si>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</si>
  <si>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</si>
  <si>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</si>
  <si>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</si>
  <si>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</si>
  <si>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</si>
  <si>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</si>
  <si>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</si>
  <si>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</si>
  <si>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</si>
  <si>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</si>
  <si>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</si>
  <si>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</si>
  <si>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</si>
  <si>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</si>
  <si>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</si>
  <si>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</si>
  <si>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</si>
  <si>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</si>
  <si>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</si>
  <si>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</si>
  <si>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</si>
  <si>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</si>
  <si>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</si>
  <si>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</si>
  <si>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</si>
  <si>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</si>
  <si>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</si>
  <si>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</si>
  <si>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</si>
  <si>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</si>
  <si>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</si>
  <si>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</si>
  <si>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</si>
  <si>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</si>
  <si>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</si>
  <si>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</si>
  <si>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</si>
  <si>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</si>
  <si>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</si>
  <si>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</si>
  <si>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</si>
  <si>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</si>
  <si>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</si>
  <si>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</si>
  <si>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</si>
  <si>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</si>
  <si>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</si>
  <si>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</si>
  <si>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</si>
  <si>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</si>
  <si>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</si>
  <si>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</si>
  <si>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</si>
  <si>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</si>
  <si>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</si>
  <si>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</si>
  <si>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</si>
  <si>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</si>
  <si>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</si>
  <si>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</si>
  <si>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</si>
  <si>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</si>
  <si>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</si>
  <si>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</si>
  <si>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</si>
  <si>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</si>
  <si>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</si>
  <si>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</si>
  <si>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</si>
  <si>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</si>
  <si>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</si>
  <si>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</si>
  <si>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</si>
  <si>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</si>
  <si>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</si>
  <si>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</si>
  <si>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</si>
  <si>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</si>
  <si>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</si>
  <si>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</si>
  <si>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</si>
  <si>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</si>
  <si>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</si>
  <si>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</si>
  <si>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</si>
  <si>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</si>
  <si>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</si>
  <si>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</si>
  <si>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</si>
  <si>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</si>
  <si>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</si>
  <si>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</si>
  <si>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</si>
  <si>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</si>
  <si>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</si>
  <si>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</si>
  <si>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</si>
  <si>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</si>
  <si>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</si>
  <si>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</si>
  <si>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</si>
  <si>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</si>
  <si>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</si>
  <si>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</si>
  <si>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</si>
  <si>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</si>
  <si>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</si>
  <si>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</si>
  <si>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</si>
  <si>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</si>
  <si>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</si>
  <si>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</si>
  <si>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</si>
  <si>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</si>
  <si>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</si>
  <si>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</si>
  <si>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</si>
  <si>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</si>
  <si>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</si>
  <si>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</si>
  <si>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</si>
  <si>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</si>
  <si>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</si>
  <si>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</si>
  <si>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</si>
  <si>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</si>
  <si>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</si>
  <si>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</si>
  <si>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</si>
  <si>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</si>
  <si>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</si>
  <si>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</si>
  <si>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</si>
  <si>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</si>
  <si>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</si>
  <si>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</si>
  <si>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</si>
  <si>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</si>
  <si>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</si>
  <si>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</si>
  <si>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</si>
  <si>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</si>
  <si>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</si>
  <si>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</si>
  <si>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</si>
  <si>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</si>
  <si>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</si>
  <si>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</si>
  <si>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</si>
  <si>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</si>
  <si>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</si>
  <si>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</si>
  <si>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</si>
  <si>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</si>
  <si>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</si>
  <si>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</si>
  <si>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</si>
  <si>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</si>
  <si>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</si>
  <si>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</si>
  <si>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</si>
  <si>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</si>
  <si>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</si>
  <si>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</si>
  <si>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</si>
  <si>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</si>
  <si>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</si>
  <si>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</si>
  <si>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</si>
  <si>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</si>
  <si>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</si>
  <si>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</si>
  <si>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</si>
  <si>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</si>
  <si>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</si>
  <si>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</si>
  <si>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</si>
  <si>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</si>
  <si>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</si>
  <si>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</si>
  <si>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</si>
  <si>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</si>
  <si>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</si>
  <si>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</si>
  <si>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</si>
  <si>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</si>
  <si>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</si>
  <si>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</si>
  <si>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</si>
  <si>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</si>
  <si>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</si>
  <si>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</si>
  <si>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</si>
  <si>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</si>
  <si>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</si>
  <si>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</si>
  <si>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</si>
  <si>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</si>
  <si>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</si>
  <si>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</si>
  <si>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</si>
  <si>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</si>
  <si>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</si>
  <si>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</si>
  <si>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</si>
  <si>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</si>
  <si>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</si>
  <si>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</si>
  <si>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</si>
  <si>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</si>
  <si>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</si>
  <si>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</si>
  <si>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</si>
  <si>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</si>
  <si>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</si>
  <si>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</si>
  <si>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</si>
  <si>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</si>
  <si>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</si>
  <si>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</si>
  <si>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</si>
  <si>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</si>
  <si>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</si>
  <si>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</si>
  <si>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</si>
  <si>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</si>
  <si>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</si>
  <si>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</si>
  <si>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</si>
  <si>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</si>
  <si>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</si>
  <si>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</si>
  <si>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</si>
  <si>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</si>
  <si>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</si>
  <si>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</si>
  <si>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</si>
  <si>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</si>
  <si>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</si>
  <si>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</si>
  <si>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</si>
  <si>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</si>
  <si>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</si>
  <si>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</si>
  <si>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</si>
  <si>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</si>
  <si>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</si>
  <si>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</si>
  <si>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</si>
  <si>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</si>
  <si>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</si>
  <si>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</si>
  <si>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</si>
  <si>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</si>
  <si>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</si>
  <si>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</si>
  <si>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</si>
  <si>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</si>
  <si>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</si>
  <si>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</si>
  <si>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</si>
  <si>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</si>
  <si>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</si>
  <si>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</si>
  <si>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</si>
  <si>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</si>
  <si>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</si>
  <si>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</si>
  <si>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</si>
  <si>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</si>
  <si>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</si>
  <si>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</si>
  <si>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</si>
  <si>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</si>
  <si>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</si>
  <si>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</si>
  <si>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</si>
  <si>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</si>
  <si>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</si>
  <si>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</si>
  <si>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</si>
  <si>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</si>
  <si>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</si>
  <si>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</si>
  <si>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</si>
  <si>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</si>
  <si>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</si>
  <si>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</si>
  <si>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</si>
  <si>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</si>
  <si>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</si>
  <si>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</si>
  <si>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</si>
  <si>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</si>
  <si>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</si>
  <si>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</si>
  <si>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</si>
  <si>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</si>
  <si>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</si>
  <si>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</si>
  <si>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</si>
  <si>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</si>
  <si>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</si>
  <si>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</si>
  <si>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</si>
  <si>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</si>
  <si>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</si>
  <si>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</si>
  <si>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</si>
  <si>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</si>
  <si>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</si>
  <si>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</si>
  <si>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</si>
  <si>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</si>
  <si>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</si>
  <si>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</si>
  <si>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</si>
  <si>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</si>
  <si>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</si>
  <si>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</si>
  <si>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</si>
  <si>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</si>
  <si>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</si>
  <si>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</si>
  <si>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</si>
  <si>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</si>
  <si>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</si>
  <si>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</si>
  <si>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</si>
  <si>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</si>
  <si>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</si>
  <si>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</si>
  <si>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</si>
  <si>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</si>
  <si>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</si>
  <si>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</si>
  <si>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</si>
  <si>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</si>
  <si>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</si>
  <si>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</si>
  <si>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</si>
  <si>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</si>
  <si>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</si>
  <si>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</si>
  <si>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</si>
  <si>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</si>
  <si>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</si>
  <si>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</si>
  <si>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</si>
  <si>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</si>
  <si>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</si>
  <si>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</si>
  <si>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</si>
  <si>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</si>
  <si>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</si>
  <si>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</si>
  <si>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</si>
  <si>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</si>
  <si>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</si>
  <si>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</si>
  <si>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</si>
  <si>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</si>
  <si>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</si>
  <si>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</si>
  <si>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</si>
  <si>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</si>
  <si>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</si>
  <si>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</si>
  <si>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</si>
  <si>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</si>
  <si>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</si>
  <si>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</si>
  <si>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</si>
  <si>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</si>
  <si>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</si>
  <si>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</si>
  <si>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</si>
  <si>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</si>
  <si>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</si>
  <si>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</si>
  <si>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</si>
  <si>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</si>
  <si>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</si>
  <si>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</si>
  <si>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</si>
  <si>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</si>
  <si>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</si>
  <si>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</si>
  <si>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</si>
  <si>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</si>
  <si>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</si>
  <si>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</si>
  <si>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</si>
  <si>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</si>
  <si>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</si>
  <si>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</si>
  <si>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</si>
  <si>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</si>
  <si>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</si>
  <si>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</si>
  <si>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</si>
  <si>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</si>
  <si>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</si>
  <si>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</si>
  <si>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</si>
  <si>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</si>
  <si>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</si>
  <si>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</si>
  <si>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</si>
  <si>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</si>
  <si>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</si>
  <si>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</si>
  <si>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</si>
  <si>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</si>
  <si>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</si>
  <si>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</si>
  <si>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</si>
  <si>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</si>
  <si>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</si>
  <si>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</si>
  <si>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</si>
  <si>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</si>
  <si>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</si>
  <si>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</si>
  <si>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</si>
  <si>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</si>
  <si>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</si>
  <si>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</si>
  <si>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</si>
  <si>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</si>
  <si>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</si>
  <si>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</si>
  <si>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</si>
  <si>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</si>
  <si>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</si>
  <si>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</si>
  <si>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</si>
  <si>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</si>
  <si>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</si>
  <si>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</si>
  <si>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</si>
  <si>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</si>
  <si>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</si>
  <si>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</si>
  <si>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</si>
  <si>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</si>
  <si>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</si>
  <si>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</si>
  <si>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</si>
  <si>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</si>
  <si>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</si>
  <si>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</si>
  <si>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</si>
  <si>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</si>
  <si>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</si>
  <si>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</si>
  <si>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</si>
  <si>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</si>
  <si>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</si>
  <si>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</si>
  <si>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</si>
  <si>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</si>
  <si>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</si>
  <si>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</si>
  <si>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</si>
  <si>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</si>
  <si>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</si>
  <si>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</si>
  <si>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</si>
  <si>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</si>
  <si>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</si>
  <si>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</si>
  <si>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</si>
  <si>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</si>
  <si>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</si>
  <si>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</si>
  <si>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</si>
  <si>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</si>
  <si>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</si>
  <si>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</si>
  <si>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</si>
  <si>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</si>
  <si>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</si>
  <si>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</si>
  <si>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</si>
  <si>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</si>
  <si>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</si>
  <si>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</si>
  <si>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</si>
  <si>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</si>
  <si>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</si>
  <si>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</si>
  <si>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</si>
  <si>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</si>
  <si>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</si>
  <si>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</si>
  <si>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</si>
  <si>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</si>
  <si>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</si>
  <si>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</si>
  <si>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</si>
  <si>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</si>
  <si>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</si>
  <si>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</si>
  <si>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</si>
  <si>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</si>
  <si>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</si>
  <si>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</si>
  <si>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</si>
  <si>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</si>
  <si>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</si>
  <si>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</si>
  <si>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</si>
  <si>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</si>
  <si>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</si>
  <si>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</si>
  <si>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</si>
  <si>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</si>
  <si>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</si>
  <si>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</si>
  <si>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</si>
  <si>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</si>
  <si>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</si>
  <si>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</si>
  <si>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</si>
  <si>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</si>
  <si>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</si>
  <si>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</si>
  <si>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</si>
  <si>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</si>
  <si>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</si>
  <si>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</si>
  <si>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</si>
  <si>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</si>
  <si>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</si>
  <si>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</si>
  <si>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</si>
  <si>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</si>
  <si>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</si>
  <si>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</si>
  <si>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</si>
  <si>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</si>
  <si>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</si>
  <si>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</si>
  <si>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</si>
  <si>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</si>
  <si>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</si>
  <si>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</si>
  <si>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</si>
  <si>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</si>
  <si>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</si>
  <si>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</si>
  <si>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</si>
  <si>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</si>
  <si>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</si>
  <si>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</si>
  <si>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</si>
  <si>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</si>
  <si>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</si>
  <si>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</si>
  <si>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</si>
  <si>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</si>
  <si>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</si>
  <si>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</si>
  <si>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</si>
  <si>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</si>
  <si>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</si>
  <si>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</si>
  <si>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</si>
  <si>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</si>
  <si>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</si>
  <si>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</si>
  <si>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</si>
  <si>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</si>
  <si>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</si>
  <si>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</si>
  <si>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</si>
  <si>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</si>
  <si>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</si>
  <si>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</si>
  <si>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</si>
  <si>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</si>
  <si>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</si>
  <si>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</si>
  <si>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</si>
  <si>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</si>
  <si>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</si>
  <si>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</si>
  <si>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</si>
  <si>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</si>
  <si>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</si>
  <si>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</si>
  <si>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</si>
  <si>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</si>
  <si>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</si>
  <si>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</si>
  <si>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</si>
  <si>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</si>
  <si>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</si>
  <si>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</si>
  <si>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</si>
  <si>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</si>
  <si>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</si>
  <si>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</si>
  <si>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</si>
  <si>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</si>
  <si>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</si>
  <si>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</si>
  <si>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</si>
  <si>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</si>
  <si>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</si>
  <si>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</si>
  <si>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</si>
  <si>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</si>
  <si>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</si>
  <si>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</si>
  <si>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</si>
  <si>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</si>
  <si>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</si>
  <si>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</si>
  <si>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</si>
  <si>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</si>
  <si>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</si>
  <si>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</si>
  <si>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</si>
  <si>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</si>
  <si>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</si>
  <si>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</si>
  <si>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</si>
  <si>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</si>
  <si>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</si>
  <si>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</si>
  <si>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</si>
  <si>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</si>
  <si>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</si>
  <si>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</si>
  <si>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</si>
  <si>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</si>
  <si>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</si>
  <si>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</si>
  <si>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</si>
  <si>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</si>
  <si>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</si>
  <si>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</si>
  <si>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</si>
  <si>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</si>
  <si>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</si>
  <si>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</si>
  <si>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</si>
  <si>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</si>
  <si>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</si>
  <si>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</si>
  <si>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</si>
  <si>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</si>
  <si>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</si>
  <si>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</si>
  <si>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</si>
  <si>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</si>
  <si>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</si>
  <si>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</si>
  <si>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</si>
  <si>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</si>
  <si>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</si>
  <si>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</si>
  <si>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</si>
  <si>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</si>
  <si>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</si>
  <si>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</si>
  <si>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</si>
  <si>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</si>
  <si>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</si>
  <si>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</si>
  <si>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</si>
  <si>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</si>
  <si>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</si>
  <si>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</si>
  <si>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</si>
  <si>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</si>
  <si>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</si>
  <si>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</si>
  <si>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</si>
  <si>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</si>
  <si>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</si>
  <si>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</si>
  <si>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</si>
  <si>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</si>
  <si>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</si>
  <si>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</si>
  <si>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</si>
  <si>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</si>
  <si>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</si>
  <si>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</si>
  <si>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</si>
  <si>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</si>
  <si>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</si>
  <si>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</si>
  <si>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</si>
  <si>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</si>
  <si>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</si>
  <si>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</si>
  <si>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</si>
  <si>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</si>
  <si>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</si>
  <si>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</si>
  <si>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</si>
  <si>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</si>
  <si>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</si>
  <si>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</si>
  <si>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</si>
  <si>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</si>
  <si>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</si>
  <si>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</si>
  <si>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</si>
  <si>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</si>
  <si>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</si>
  <si>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</si>
  <si>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</si>
  <si>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</si>
  <si>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</si>
  <si>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</si>
  <si>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</si>
  <si>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</si>
  <si>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</si>
  <si>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</si>
  <si>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</si>
  <si>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</si>
  <si>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</si>
  <si>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</si>
  <si>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</si>
  <si>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</si>
  <si>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</si>
  <si>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</si>
  <si>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</si>
  <si>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</si>
  <si>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</si>
  <si>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</si>
  <si>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</si>
  <si>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</si>
  <si>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</si>
  <si>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</si>
  <si>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</si>
  <si>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</si>
  <si>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</si>
  <si>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</si>
  <si>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</si>
  <si>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</si>
  <si>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</si>
  <si>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</si>
  <si>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</si>
  <si>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</si>
  <si>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</si>
  <si>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</si>
  <si>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</si>
  <si>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</si>
  <si>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</si>
  <si>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</si>
  <si>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</si>
  <si>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</si>
  <si>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</si>
  <si>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</si>
  <si>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</si>
  <si>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</si>
  <si>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</si>
  <si>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</si>
  <si>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</si>
  <si>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</si>
  <si>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</si>
  <si>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</si>
  <si>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</si>
  <si>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</si>
  <si>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</si>
  <si>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</si>
  <si>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</si>
  <si>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</si>
  <si>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</si>
  <si>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</si>
  <si>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</si>
  <si>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</si>
  <si>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</si>
  <si>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</si>
  <si>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</si>
  <si>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</si>
  <si>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</si>
  <si>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</si>
  <si>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</si>
  <si>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</si>
  <si>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</si>
  <si>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</si>
  <si>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</si>
  <si>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</si>
  <si>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</si>
  <si>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</si>
  <si>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</si>
  <si>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</si>
  <si>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</si>
  <si>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</si>
  <si>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</si>
  <si>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</si>
  <si>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</si>
  <si>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</si>
  <si>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</si>
  <si>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</si>
  <si>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</si>
  <si>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</si>
  <si>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</si>
  <si>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</si>
  <si>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</si>
  <si>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</si>
  <si>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</si>
  <si>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</si>
  <si>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</si>
  <si>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</si>
  <si>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</si>
  <si>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</si>
  <si>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</si>
  <si>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</si>
  <si>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</si>
  <si>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</si>
  <si>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</si>
  <si>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</si>
  <si>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</si>
  <si>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</si>
  <si>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</si>
  <si>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</si>
  <si>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</si>
  <si>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</si>
  <si>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</si>
  <si>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</si>
  <si>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</si>
  <si>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</si>
  <si>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</si>
  <si>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</si>
  <si>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</si>
  <si>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</si>
  <si>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</si>
  <si>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</si>
  <si>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</si>
  <si>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</si>
  <si>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</si>
  <si>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</si>
  <si>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</si>
  <si>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</si>
  <si>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</si>
  <si>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</si>
  <si>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</si>
  <si>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</si>
  <si>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</si>
  <si>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</si>
  <si>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</si>
  <si>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</si>
  <si>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</si>
  <si>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</si>
  <si>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</si>
  <si>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</si>
  <si>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</si>
  <si>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</si>
  <si>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</si>
  <si>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</si>
  <si>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</si>
  <si>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</si>
  <si>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</si>
  <si>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</si>
  <si>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</si>
  <si>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</si>
  <si>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</si>
  <si>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</si>
  <si>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</si>
  <si>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</si>
  <si>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</si>
  <si>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</si>
  <si>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</si>
  <si>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</si>
  <si>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</si>
  <si>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</si>
  <si>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</si>
  <si>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</si>
  <si>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</si>
  <si>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</si>
  <si>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</si>
  <si>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</si>
  <si>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</si>
  <si>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</si>
  <si>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</si>
  <si>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</si>
  <si>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</si>
  <si>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</si>
  <si>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</si>
  <si>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</si>
  <si>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</si>
  <si>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</si>
  <si>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</si>
  <si>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</si>
  <si>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</si>
  <si>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</si>
  <si>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</si>
  <si>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</si>
  <si>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</si>
  <si>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</si>
  <si>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</si>
  <si>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</si>
  <si>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</si>
  <si>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</si>
  <si>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</si>
  <si>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</si>
  <si>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</si>
  <si>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</si>
  <si>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</si>
  <si>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</si>
  <si>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</si>
  <si>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</si>
  <si>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</si>
  <si>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</si>
  <si>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</si>
  <si>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</si>
  <si>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</si>
  <si>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</si>
  <si>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</si>
  <si>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</si>
  <si>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</si>
  <si>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</si>
  <si>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</si>
  <si>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</si>
  <si>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</si>
  <si>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</si>
  <si>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</si>
  <si>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</si>
  <si>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</si>
  <si>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</si>
  <si>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</si>
  <si>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</si>
  <si>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</si>
  <si>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</si>
  <si>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</si>
  <si>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</si>
  <si>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</si>
  <si>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</si>
  <si>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</si>
  <si>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</si>
  <si>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</si>
  <si>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</si>
  <si>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</si>
  <si>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</si>
  <si>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</si>
  <si>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</si>
  <si>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</si>
  <si>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</si>
  <si>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</si>
  <si>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</si>
  <si>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</si>
  <si>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</si>
  <si>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</si>
  <si>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</si>
  <si>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</si>
  <si>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</si>
  <si>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</si>
  <si>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</si>
  <si>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</si>
  <si>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</si>
  <si>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</si>
  <si>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</si>
  <si>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</si>
  <si>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</si>
  <si>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</si>
  <si>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</si>
  <si>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</si>
  <si>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</si>
  <si>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</si>
  <si>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</si>
  <si>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</si>
  <si>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</si>
  <si>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</si>
  <si>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</si>
  <si>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</si>
  <si>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</si>
  <si>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</si>
  <si>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</si>
  <si>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</si>
  <si>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</si>
  <si>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</si>
  <si>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</si>
  <si>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</si>
  <si>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</si>
  <si>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</si>
  <si>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</si>
  <si>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</si>
  <si>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</si>
  <si>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</si>
  <si>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</si>
  <si>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</si>
  <si>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</si>
  <si>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</si>
  <si>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</si>
  <si>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</si>
  <si>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</si>
  <si>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</si>
  <si>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</si>
  <si>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</si>
  <si>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</si>
  <si>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</si>
  <si>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</si>
  <si>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</si>
  <si>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</si>
  <si>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</si>
  <si>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</si>
  <si>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</si>
  <si>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</si>
  <si>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</si>
  <si>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</si>
  <si>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</si>
  <si>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</si>
  <si>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</si>
  <si>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</si>
  <si>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</si>
  <si>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</si>
  <si>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</si>
  <si>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</si>
  <si>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</si>
  <si>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</si>
  <si>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</si>
  <si>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</si>
  <si>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</si>
  <si>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</si>
  <si>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</si>
  <si>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</si>
  <si>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</si>
  <si>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</si>
  <si>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</si>
  <si>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</si>
  <si>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</si>
  <si>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</si>
  <si>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</si>
  <si>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</si>
  <si>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</si>
  <si>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</si>
  <si>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</si>
  <si>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</si>
  <si>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</si>
  <si>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</si>
  <si>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</si>
  <si>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</si>
  <si>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</si>
  <si>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</si>
  <si>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</si>
  <si>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</si>
  <si>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</si>
  <si>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</si>
  <si>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</si>
  <si>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</si>
  <si>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</si>
  <si>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</si>
  <si>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</si>
  <si>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</si>
  <si>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</si>
  <si>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</si>
  <si>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</si>
  <si>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</si>
  <si>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</si>
  <si>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</si>
  <si>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</si>
  <si>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</si>
  <si>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</si>
  <si>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</si>
  <si>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</si>
  <si>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</si>
  <si>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</si>
  <si>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</si>
  <si>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</si>
  <si>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</si>
  <si>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</si>
  <si>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</si>
  <si>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</si>
  <si>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</si>
  <si>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</si>
  <si>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</si>
  <si>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</si>
  <si>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</si>
  <si>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</si>
  <si>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</si>
  <si>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</si>
  <si>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</si>
  <si>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</si>
  <si>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</si>
  <si>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</si>
  <si>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</si>
  <si>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</si>
  <si>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</si>
  <si>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</si>
  <si>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</si>
  <si>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</si>
  <si>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</si>
  <si>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</si>
  <si>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</si>
  <si>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</si>
  <si>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</si>
  <si>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</si>
  <si>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</si>
  <si>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</si>
  <si>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</si>
  <si>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</si>
  <si>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</si>
  <si>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</si>
  <si>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</si>
  <si>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</si>
  <si>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</si>
  <si>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</si>
  <si>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</si>
  <si>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</si>
  <si>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</si>
  <si>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</si>
  <si>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</si>
  <si>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</si>
  <si>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</si>
  <si>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</si>
  <si>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</si>
  <si>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</si>
  <si>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</si>
  <si>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</si>
  <si>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</si>
  <si>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</si>
  <si>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</si>
  <si>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</si>
  <si>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</si>
  <si>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</si>
  <si>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</si>
  <si>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</si>
  <si>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</si>
  <si>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</si>
  <si>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</si>
  <si>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</si>
  <si>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</si>
  <si>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</si>
  <si>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</si>
  <si>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</si>
  <si>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</si>
  <si>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</si>
  <si>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</si>
  <si>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</si>
  <si>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</si>
  <si>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</si>
  <si>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</si>
  <si>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</si>
  <si>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</si>
  <si>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</si>
  <si>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</si>
  <si>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</si>
  <si>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</si>
  <si>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</si>
  <si>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</si>
  <si>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</si>
  <si>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</si>
  <si>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</si>
  <si>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</si>
  <si>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</si>
  <si>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</si>
  <si>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</si>
  <si>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</si>
  <si>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</si>
  <si>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</si>
  <si>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</si>
  <si>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</si>
  <si>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</si>
  <si>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</si>
  <si>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</si>
  <si>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</si>
  <si>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</si>
  <si>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</si>
  <si>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</si>
  <si>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</si>
  <si>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</si>
  <si>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</si>
  <si>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</si>
  <si>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</si>
  <si>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</si>
  <si>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</si>
  <si>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</si>
  <si>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</si>
  <si>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</si>
  <si>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</si>
  <si>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</si>
  <si>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</si>
  <si>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</si>
  <si>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</si>
  <si>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</si>
  <si>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</si>
  <si>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</si>
  <si>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</si>
  <si>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</si>
  <si>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</si>
  <si>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</si>
  <si>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</si>
  <si>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</si>
  <si>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</si>
  <si>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</si>
  <si>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</si>
  <si>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</si>
  <si>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</si>
  <si>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</si>
  <si>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</si>
  <si>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</si>
  <si>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</si>
  <si>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</si>
  <si>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</si>
  <si>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</si>
  <si>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</si>
  <si>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</si>
  <si>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</si>
  <si>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</si>
  <si>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</si>
  <si>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</si>
  <si>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</si>
  <si>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</si>
  <si>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</si>
  <si>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</si>
  <si>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</si>
  <si>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</si>
  <si>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</si>
  <si>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</si>
  <si>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</si>
  <si>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</si>
  <si>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</si>
  <si>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</si>
  <si>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</si>
  <si>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</si>
  <si>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</si>
  <si>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</si>
  <si>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</si>
  <si>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</si>
  <si>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</si>
  <si>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</si>
  <si>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</si>
  <si>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</si>
  <si>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</si>
  <si>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</si>
  <si>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</si>
  <si>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</si>
  <si>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</si>
  <si>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</si>
  <si>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</si>
  <si>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</si>
  <si>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</si>
  <si>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</si>
  <si>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</si>
  <si>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</si>
  <si>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</si>
  <si>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</si>
  <si>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</si>
  <si>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</si>
  <si>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</si>
  <si>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</si>
  <si>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</si>
  <si>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</si>
  <si>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</si>
  <si>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</si>
  <si>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</si>
  <si>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</si>
  <si>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</si>
  <si>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</si>
  <si>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</si>
  <si>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</si>
  <si>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</si>
  <si>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</si>
  <si>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</si>
  <si>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</si>
  <si>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</si>
  <si>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</si>
  <si>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</si>
  <si>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</si>
  <si>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</si>
  <si>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</si>
  <si>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</si>
  <si>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</si>
  <si>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</si>
  <si>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</si>
  <si>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</si>
  <si>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</si>
  <si>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</si>
  <si>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</si>
  <si>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</si>
  <si>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</si>
  <si>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</si>
  <si>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</si>
  <si>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</si>
  <si>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</si>
  <si>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</si>
  <si>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</si>
  <si>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</si>
  <si>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</si>
  <si>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</si>
  <si>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</si>
  <si>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</si>
  <si>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</si>
  <si>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</si>
  <si>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</si>
  <si>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</si>
  <si>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</si>
  <si>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</si>
  <si>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</si>
  <si>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</si>
  <si>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</si>
  <si>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</si>
  <si>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</si>
  <si>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</si>
  <si>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</si>
  <si>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</si>
  <si>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</si>
  <si>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</si>
  <si>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</si>
  <si>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</si>
  <si>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</si>
  <si>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</si>
  <si>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</si>
  <si>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</si>
  <si>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</si>
  <si>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</si>
  <si>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</si>
  <si>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</si>
  <si>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</si>
  <si>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</si>
  <si>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</si>
  <si>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</si>
  <si>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</si>
  <si>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</si>
  <si>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</si>
  <si>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</si>
  <si>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</si>
  <si>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</si>
  <si>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</si>
  <si>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</si>
  <si>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</si>
  <si>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</si>
  <si>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</si>
  <si>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</si>
  <si>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</si>
  <si>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</si>
  <si>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</si>
  <si>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</si>
  <si>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</si>
  <si>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</si>
  <si>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</si>
  <si>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</si>
  <si>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</si>
  <si>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</si>
  <si>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</si>
  <si>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</si>
  <si>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</si>
  <si>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</si>
  <si>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</si>
  <si>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</si>
  <si>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</si>
  <si>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</si>
  <si>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</si>
  <si>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</si>
  <si>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</si>
  <si>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</si>
  <si>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</si>
  <si>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</si>
  <si>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</si>
  <si>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</si>
  <si>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</si>
  <si>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</si>
  <si>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</si>
  <si>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</si>
  <si>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</si>
  <si>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</si>
  <si>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</si>
  <si>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</si>
  <si>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</si>
  <si>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</si>
  <si>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</si>
  <si>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</si>
  <si>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</si>
  <si>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</si>
  <si>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</si>
  <si>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</si>
  <si>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</si>
  <si>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</si>
  <si>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</si>
  <si>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</si>
  <si>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</si>
  <si>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</si>
  <si>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</si>
  <si>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</si>
  <si>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</si>
  <si>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</si>
  <si>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</si>
  <si>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</si>
  <si>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</si>
  <si>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</si>
  <si>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</si>
  <si>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</si>
  <si>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</si>
  <si>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</si>
  <si>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</si>
  <si>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</si>
  <si>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</si>
  <si>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</si>
  <si>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</si>
  <si>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</si>
  <si>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</si>
  <si>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</si>
  <si>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</si>
  <si>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</si>
  <si>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</si>
  <si>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</si>
  <si>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</si>
  <si>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</si>
  <si>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</si>
  <si>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</si>
  <si>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</si>
  <si>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</si>
  <si>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</si>
  <si>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</si>
  <si>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</si>
  <si>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</si>
  <si>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</si>
  <si>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</si>
  <si>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</si>
  <si>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</si>
  <si>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</si>
  <si>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</si>
  <si>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</si>
  <si>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</si>
  <si>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</si>
  <si>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</si>
  <si>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</si>
  <si>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</si>
  <si>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</si>
  <si>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</si>
  <si>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</si>
  <si>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</si>
  <si>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</si>
  <si>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</si>
  <si>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</si>
  <si>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</si>
  <si>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</si>
  <si>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</si>
  <si>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</si>
  <si>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</si>
  <si>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</si>
  <si>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</si>
  <si>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</si>
  <si>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</si>
  <si>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</si>
  <si>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</si>
  <si>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</si>
  <si>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</si>
  <si>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</si>
  <si>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</si>
  <si>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</si>
  <si>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</si>
  <si>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</si>
  <si>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</si>
  <si>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</si>
  <si>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</si>
  <si>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</si>
  <si>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</si>
  <si>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</si>
  <si>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</si>
  <si>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</si>
  <si>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</si>
  <si>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</si>
  <si>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</si>
  <si>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</si>
  <si>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</si>
  <si>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</si>
  <si>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</si>
  <si>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</si>
  <si>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</si>
  <si>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</si>
  <si>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</si>
  <si>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</si>
  <si>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</si>
  <si>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</si>
  <si>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</si>
  <si>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</si>
  <si>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</si>
  <si>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</si>
  <si>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</si>
  <si>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</si>
  <si>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</si>
  <si>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</si>
  <si>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</si>
  <si>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</si>
  <si>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</si>
  <si>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</si>
  <si>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</si>
  <si>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</si>
  <si>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</si>
  <si>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</si>
  <si>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</si>
  <si>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</si>
  <si>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</si>
  <si>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</si>
  <si>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</si>
  <si>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</si>
  <si>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</si>
  <si>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</si>
  <si>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</si>
  <si>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</si>
  <si>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</si>
  <si>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</si>
  <si>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</si>
  <si>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</si>
  <si>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</si>
  <si>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</si>
  <si>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</si>
  <si>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</si>
  <si>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</si>
  <si>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</si>
  <si>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</si>
  <si>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</si>
  <si>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</si>
  <si>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</si>
  <si>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</si>
  <si>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</si>
  <si>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</si>
  <si>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</si>
  <si>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</si>
  <si>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</si>
  <si>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</si>
  <si>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</si>
  <si>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</si>
  <si>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</si>
  <si>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</si>
  <si>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</si>
  <si>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</si>
  <si>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</si>
  <si>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</si>
  <si>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</si>
  <si>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</si>
  <si>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</si>
  <si>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</si>
  <si>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</si>
  <si>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</si>
  <si>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</si>
  <si>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</si>
  <si>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</si>
  <si>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</si>
  <si>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</si>
  <si>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</si>
  <si>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</si>
  <si>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</si>
  <si>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</si>
  <si>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</si>
  <si>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</si>
  <si>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</si>
  <si>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</si>
  <si>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</si>
  <si>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</si>
  <si>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</si>
  <si>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</si>
  <si>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</si>
  <si>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</si>
  <si>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</si>
  <si>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</si>
  <si>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</si>
  <si>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</si>
  <si>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</si>
  <si>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</si>
  <si>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</si>
  <si>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</si>
  <si>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</si>
  <si>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</si>
  <si>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</si>
  <si>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</si>
  <si>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</si>
  <si>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</si>
  <si>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</si>
  <si>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</si>
  <si>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</si>
  <si>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</si>
  <si>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</si>
  <si>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</si>
  <si>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</si>
  <si>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</si>
  <si>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</si>
  <si>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</si>
  <si>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</si>
  <si>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</si>
  <si>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</si>
  <si>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</si>
  <si>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</si>
  <si>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</si>
  <si>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</si>
  <si>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</si>
  <si>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</si>
  <si>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</si>
  <si>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</si>
  <si>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</si>
  <si>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</si>
  <si>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</si>
  <si>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</si>
  <si>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</si>
  <si>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</si>
  <si>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</si>
  <si>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</si>
  <si>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</si>
  <si>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</si>
  <si>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</si>
  <si>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</si>
  <si>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</si>
  <si>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</si>
  <si>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</si>
  <si>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</si>
  <si>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</si>
  <si>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</si>
  <si>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</si>
  <si>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</si>
  <si>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</si>
  <si>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</si>
  <si>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</si>
  <si>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</si>
  <si>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</si>
  <si>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</si>
  <si>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</si>
  <si>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</si>
  <si>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</si>
  <si>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</si>
  <si>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</si>
  <si>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</si>
  <si>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</si>
  <si>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</si>
  <si>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</si>
  <si>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</si>
  <si>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</si>
  <si>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</si>
  <si>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</si>
  <si>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</si>
  <si>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</si>
  <si>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</si>
  <si>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</si>
  <si>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</si>
  <si>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</si>
  <si>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</si>
  <si>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</si>
  <si>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</si>
  <si>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</si>
  <si>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</si>
  <si>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</si>
  <si>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</si>
  <si>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</si>
  <si>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</si>
  <si>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</si>
  <si>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</si>
  <si>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</si>
  <si>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</si>
  <si>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</si>
  <si>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</si>
  <si>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</si>
  <si>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</si>
  <si>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</si>
  <si>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</si>
  <si>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</si>
  <si>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</si>
  <si>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</si>
  <si>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</si>
  <si>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</si>
  <si>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</si>
  <si>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</si>
  <si>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</si>
  <si>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</si>
  <si>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</si>
  <si>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</si>
  <si>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</si>
  <si>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</si>
  <si>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</si>
  <si>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</si>
  <si>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</si>
  <si>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</si>
  <si>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</si>
  <si>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</si>
  <si>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</si>
  <si>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</si>
  <si>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</si>
  <si>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</si>
  <si>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</si>
  <si>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</si>
  <si>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</si>
  <si>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</si>
  <si>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</si>
  <si>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</si>
  <si>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</si>
  <si>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</si>
  <si>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</si>
  <si>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</si>
  <si>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</si>
  <si>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</si>
  <si>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</si>
  <si>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</si>
  <si>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</si>
  <si>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</si>
  <si>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</si>
  <si>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</si>
  <si>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</si>
  <si>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</si>
  <si>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</si>
  <si>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</si>
  <si>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</si>
  <si>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</si>
  <si>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</si>
  <si>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</si>
  <si>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</si>
  <si>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</si>
  <si>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</si>
  <si>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</si>
  <si>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</si>
  <si>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</si>
  <si>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</si>
  <si>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</si>
  <si>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</si>
  <si>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</si>
  <si>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</si>
  <si>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</si>
  <si>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</si>
  <si>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</si>
  <si>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</si>
  <si>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</si>
  <si>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</si>
  <si>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</si>
  <si>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</si>
  <si>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</si>
  <si>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</si>
  <si>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</si>
  <si>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</si>
  <si>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</si>
  <si>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</si>
  <si>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</si>
  <si>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</si>
  <si>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</si>
  <si>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</si>
  <si>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</si>
  <si>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</si>
  <si>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</si>
  <si>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</si>
  <si>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</si>
  <si>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</si>
  <si>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</si>
  <si>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</si>
  <si>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</si>
  <si>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</si>
  <si>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</si>
  <si>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</si>
  <si>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</si>
  <si>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</si>
  <si>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</si>
  <si>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</si>
  <si>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</si>
  <si>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</si>
  <si>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</si>
  <si>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</si>
  <si>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</si>
  <si>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</si>
  <si>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</si>
  <si>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</si>
  <si>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</si>
  <si>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</si>
  <si>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</si>
  <si>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</si>
  <si>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</si>
  <si>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</si>
  <si>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</si>
  <si>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</si>
  <si>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</si>
  <si>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</si>
  <si>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</si>
  <si>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</si>
  <si>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</si>
  <si>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</si>
  <si>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</si>
  <si>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</si>
  <si>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</si>
  <si>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</si>
  <si>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</si>
  <si>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</si>
  <si>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</si>
  <si>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</si>
  <si>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</si>
  <si>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</si>
  <si>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</si>
  <si>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</si>
  <si>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</si>
  <si>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</si>
  <si>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</si>
  <si>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</si>
  <si>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</si>
  <si>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</si>
  <si>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</si>
  <si>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</si>
  <si>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</si>
  <si>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</si>
  <si>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</si>
  <si>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</si>
  <si>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</si>
  <si>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</si>
  <si>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</si>
  <si>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</si>
  <si>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</si>
  <si>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</si>
  <si>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</si>
  <si>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</si>
  <si>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</si>
  <si>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</si>
  <si>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</si>
  <si>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</si>
  <si>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</si>
  <si>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</si>
  <si>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</si>
  <si>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</si>
  <si>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</si>
  <si>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</si>
  <si>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</si>
  <si>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</si>
  <si>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</si>
  <si>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</si>
  <si>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</si>
  <si>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</si>
  <si>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</si>
  <si>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</si>
  <si>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</si>
  <si>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</si>
  <si>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</si>
  <si>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</si>
  <si>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</si>
  <si>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</si>
  <si>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</si>
  <si>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</si>
  <si>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</si>
  <si>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</si>
  <si>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</si>
  <si>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</si>
  <si>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</si>
  <si>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</si>
  <si>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</si>
  <si>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</si>
  <si>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</si>
  <si>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</si>
  <si>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</si>
  <si>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</si>
  <si>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</si>
  <si>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</si>
  <si>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</si>
  <si>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</si>
  <si>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</si>
  <si>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</si>
  <si>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</si>
  <si>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</si>
  <si>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</si>
  <si>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</si>
  <si>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</si>
  <si>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</si>
  <si>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</si>
  <si>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</si>
  <si>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</si>
  <si>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</si>
  <si>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</si>
  <si>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</si>
  <si>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</si>
  <si>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</si>
  <si>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</si>
  <si>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</si>
  <si>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</si>
  <si>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</si>
  <si>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</si>
  <si>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</si>
  <si>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</si>
  <si>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</si>
  <si>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</si>
  <si>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</si>
  <si>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</si>
  <si>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</si>
  <si>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</si>
  <si>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</si>
  <si>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</si>
  <si>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</si>
  <si>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</si>
  <si>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</si>
  <si>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</si>
  <si>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</si>
  <si>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</si>
  <si>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</si>
  <si>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</si>
  <si>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</si>
  <si>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</si>
  <si>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</si>
  <si>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</si>
  <si>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</si>
  <si>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</si>
  <si>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</si>
  <si>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</si>
  <si>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</si>
  <si>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</si>
  <si>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</si>
  <si>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</si>
  <si>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</si>
  <si>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</si>
  <si>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</si>
  <si>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</si>
  <si>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</si>
  <si>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</si>
  <si>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</si>
  <si>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</si>
  <si>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</si>
  <si>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</si>
  <si>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</si>
  <si>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</si>
  <si>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</si>
  <si>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</si>
  <si>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</si>
  <si>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</si>
  <si>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</si>
  <si>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</si>
  <si>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</si>
  <si>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</si>
  <si>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</si>
  <si>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</si>
  <si>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</si>
  <si>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</si>
  <si>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</si>
  <si>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</si>
  <si>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</si>
  <si>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</si>
  <si>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</si>
  <si>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</si>
  <si>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</si>
  <si>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</si>
  <si>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</si>
  <si>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</si>
  <si>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</si>
  <si>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</si>
  <si>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</si>
  <si>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</si>
  <si>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</si>
  <si>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</si>
  <si>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</si>
  <si>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</si>
  <si>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</si>
  <si>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</si>
  <si>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</si>
  <si>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</si>
  <si>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</si>
  <si>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</si>
  <si>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</si>
  <si>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</si>
  <si>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</si>
  <si>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</si>
  <si>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</si>
  <si>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</si>
  <si>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</si>
  <si>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</si>
  <si>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</si>
  <si>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</si>
  <si>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</si>
  <si>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</si>
  <si>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</si>
  <si>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</si>
  <si>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</si>
  <si>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</si>
  <si>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</si>
  <si>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</si>
  <si>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</si>
  <si>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</si>
  <si>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</si>
  <si>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</si>
  <si>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</si>
  <si>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</si>
  <si>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</si>
  <si>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</si>
  <si>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</si>
  <si>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</si>
  <si>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</si>
  <si>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</si>
  <si>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</si>
  <si>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</si>
  <si>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</si>
  <si>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</si>
  <si>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</si>
  <si>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</si>
  <si>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</si>
  <si>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</si>
  <si>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</si>
  <si>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</si>
  <si>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</si>
  <si>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</si>
  <si>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</si>
  <si>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</si>
  <si>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</si>
  <si>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</si>
  <si>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</si>
  <si>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</si>
  <si>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</si>
  <si>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</si>
  <si>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</si>
  <si>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</si>
  <si>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</si>
  <si>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</si>
  <si>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</si>
  <si>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</si>
  <si>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</si>
  <si>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</si>
  <si>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</si>
  <si>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</si>
  <si>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</si>
  <si>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</si>
  <si>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</si>
  <si>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</si>
  <si>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</si>
  <si>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</si>
  <si>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</si>
  <si>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</si>
  <si>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</si>
  <si>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</si>
  <si>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</si>
  <si>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</si>
  <si>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</si>
  <si>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</si>
  <si>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</si>
  <si>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</si>
  <si>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</si>
  <si>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</si>
  <si>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</si>
  <si>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</si>
  <si>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</si>
  <si>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</si>
  <si>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</si>
  <si>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</si>
  <si>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</si>
  <si>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</si>
  <si>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</si>
  <si>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</si>
  <si>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</si>
  <si>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</si>
  <si>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</si>
  <si>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</si>
  <si>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</si>
  <si>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</si>
  <si>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</si>
  <si>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</si>
  <si>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</si>
  <si>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</si>
  <si>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</si>
  <si>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</si>
  <si>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</si>
  <si>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</si>
  <si>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</si>
  <si>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</si>
  <si>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</si>
  <si>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</si>
  <si>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</si>
  <si>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</si>
  <si>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</si>
  <si>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</si>
  <si>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</si>
  <si>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</si>
  <si>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</si>
  <si>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</si>
  <si>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</si>
  <si>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</si>
  <si>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</si>
  <si>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</si>
  <si>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</si>
  <si>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</si>
  <si>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</si>
  <si>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</si>
  <si>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</si>
  <si>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</si>
  <si>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</si>
  <si>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</si>
  <si>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</si>
  <si>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</si>
  <si>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</si>
  <si>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</si>
  <si>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</si>
  <si>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</si>
  <si>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</si>
  <si>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</si>
  <si>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</si>
  <si>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</si>
  <si>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</si>
  <si>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</si>
  <si>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</si>
  <si>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</si>
  <si>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</si>
  <si>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</si>
  <si>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</si>
  <si>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</si>
  <si>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</si>
  <si>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</si>
  <si>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</si>
  <si>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</si>
  <si>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</si>
  <si>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</si>
  <si>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</si>
  <si>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</si>
  <si>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</si>
  <si>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</si>
  <si>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</si>
  <si>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</si>
  <si>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</si>
  <si>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</si>
  <si>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</si>
  <si>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</si>
  <si>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</si>
  <si>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</si>
  <si>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</si>
  <si>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</si>
  <si>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</si>
  <si>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</si>
  <si>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</si>
  <si>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</si>
  <si>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</si>
  <si>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</si>
  <si>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</si>
  <si>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</si>
  <si>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</si>
  <si>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</si>
  <si>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</si>
  <si>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</si>
  <si>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</si>
  <si>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</si>
  <si>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</si>
  <si>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</si>
  <si>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</si>
  <si>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</si>
  <si>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</si>
  <si>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</si>
  <si>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</si>
  <si>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</si>
  <si>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</si>
  <si>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</si>
  <si>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</si>
  <si>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</si>
  <si>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</si>
  <si>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</si>
  <si>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</si>
  <si>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</si>
  <si>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</si>
  <si>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</si>
  <si>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</si>
  <si>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</si>
  <si>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</si>
  <si>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</si>
  <si>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</si>
  <si>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</si>
  <si>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</si>
  <si>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</si>
  <si>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</si>
  <si>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</si>
  <si>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</si>
  <si>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</si>
  <si>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</si>
  <si>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</si>
  <si>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</si>
  <si>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</si>
  <si>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</si>
  <si>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</si>
  <si>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</si>
  <si>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</si>
  <si>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</si>
  <si>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</si>
  <si>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</si>
  <si>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</si>
  <si>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</si>
  <si>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</si>
  <si>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</si>
  <si>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</si>
  <si>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</si>
  <si>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</si>
  <si>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</si>
  <si>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</si>
  <si>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</si>
  <si>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</si>
  <si>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</si>
  <si>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</si>
  <si>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</si>
  <si>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</si>
  <si>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</si>
  <si>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</si>
  <si>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</si>
  <si>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</si>
  <si>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</si>
  <si>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</si>
  <si>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</si>
  <si>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</si>
  <si>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</si>
  <si>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</si>
  <si>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</si>
  <si>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</si>
  <si>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</si>
  <si>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</si>
  <si>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</si>
  <si>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</si>
  <si>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</si>
  <si>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</si>
  <si>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</si>
  <si>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</si>
  <si>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</si>
  <si>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</si>
  <si>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</si>
  <si>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</si>
  <si>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</si>
  <si>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</si>
  <si>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</si>
  <si>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</si>
  <si>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</si>
  <si>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</si>
  <si>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</si>
  <si>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</si>
  <si>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</si>
  <si>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</si>
  <si>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</si>
  <si>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</si>
  <si>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</si>
  <si>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</si>
  <si>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</si>
  <si>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</si>
  <si>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</si>
  <si>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</si>
  <si>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</si>
  <si>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</si>
  <si>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</si>
  <si>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</si>
  <si>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</si>
  <si>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</si>
  <si>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</si>
  <si>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</si>
  <si>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</si>
  <si>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</si>
  <si>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</si>
  <si>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</si>
  <si>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</si>
  <si>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</si>
  <si>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</si>
  <si>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</si>
  <si>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</si>
  <si>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</si>
  <si>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</si>
  <si>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</si>
  <si>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</si>
  <si>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</si>
  <si>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</si>
  <si>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</si>
  <si>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</si>
  <si>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</si>
  <si>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</si>
  <si>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</si>
  <si>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</si>
  <si>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</si>
  <si>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</si>
  <si>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</si>
  <si>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</si>
  <si>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</si>
  <si>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</si>
  <si>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</si>
  <si>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</si>
  <si>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</si>
  <si>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</si>
  <si>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</si>
  <si>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</si>
  <si>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</si>
  <si>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</si>
  <si>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</si>
  <si>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</si>
  <si>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</si>
  <si>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</si>
  <si>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</si>
  <si>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</si>
  <si>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</si>
  <si>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</si>
  <si>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</si>
  <si>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</si>
  <si>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</si>
  <si>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</si>
  <si>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</si>
  <si>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</si>
  <si>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</si>
  <si>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</si>
  <si>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</si>
  <si>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</si>
  <si>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</si>
  <si>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</si>
  <si>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</si>
  <si>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</si>
  <si>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</si>
  <si>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</si>
  <si>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</si>
  <si>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</si>
  <si>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</si>
  <si>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</si>
  <si>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</si>
  <si>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</si>
  <si>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</si>
  <si>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</si>
  <si>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</si>
  <si>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</si>
  <si>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</si>
  <si>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</si>
  <si>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</si>
  <si>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</si>
  <si>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</si>
  <si>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</si>
  <si>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</si>
  <si>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</si>
  <si>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</si>
  <si>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</si>
  <si>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</si>
  <si>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</si>
  <si>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</si>
  <si>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</si>
  <si>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</si>
  <si>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</si>
  <si>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</si>
  <si>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</si>
  <si>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</si>
  <si>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</si>
  <si>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</si>
  <si>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</si>
  <si>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</si>
  <si>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</si>
  <si>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</si>
  <si>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</si>
  <si>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</si>
  <si>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</si>
  <si>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</si>
  <si>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</si>
  <si>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</si>
  <si>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</si>
  <si>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</si>
  <si>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</si>
  <si>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</si>
  <si>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</si>
  <si>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</si>
  <si>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</si>
  <si>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</si>
  <si>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</si>
  <si>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</si>
  <si>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</si>
  <si>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</si>
  <si>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</si>
  <si>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</si>
  <si>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</si>
  <si>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</si>
  <si>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</si>
  <si>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</si>
  <si>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</si>
  <si>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</si>
  <si>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</si>
  <si>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</si>
  <si>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</si>
  <si>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</si>
  <si>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</si>
  <si>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</si>
  <si>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</si>
  <si>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</si>
  <si>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</si>
  <si>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</si>
  <si>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</si>
  <si>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</si>
  <si>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</si>
  <si>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</si>
  <si>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</si>
  <si>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</si>
  <si>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</si>
  <si>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</si>
  <si>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</si>
  <si>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</si>
  <si>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</si>
  <si>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</si>
  <si>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</si>
  <si>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</si>
  <si>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</si>
  <si>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</si>
  <si>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</si>
  <si>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</si>
  <si>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</si>
  <si>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</si>
  <si>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</si>
  <si>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</si>
  <si>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</si>
  <si>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</si>
  <si>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</si>
  <si>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</si>
  <si>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</si>
  <si>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</si>
  <si>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</si>
  <si>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</si>
  <si>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</si>
  <si>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</si>
  <si>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</si>
  <si>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</si>
  <si>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</si>
  <si>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</si>
  <si>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</si>
  <si>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</si>
  <si>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</si>
  <si>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</si>
  <si>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</si>
  <si>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</si>
  <si>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</si>
  <si>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</si>
  <si>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</si>
  <si>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</si>
  <si>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</si>
  <si>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</si>
  <si>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</si>
  <si>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</si>
  <si>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</si>
  <si>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</si>
  <si>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</si>
  <si>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</si>
  <si>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</si>
  <si>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</si>
  <si>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</si>
  <si>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</si>
  <si>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</si>
  <si>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</si>
  <si>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</si>
  <si>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</si>
  <si>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</si>
  <si>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</si>
  <si>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</si>
  <si>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</si>
  <si>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</si>
  <si>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</si>
  <si>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</si>
  <si>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</si>
  <si>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</si>
  <si>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</si>
  <si>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</si>
  <si>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</si>
  <si>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</si>
  <si>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</si>
  <si>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</si>
  <si>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</si>
  <si>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</si>
  <si>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</si>
  <si>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</si>
  <si>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</si>
  <si>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</si>
  <si>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</si>
  <si>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</si>
  <si>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</si>
  <si>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</si>
  <si>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</si>
  <si>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</si>
  <si>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</si>
  <si>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</si>
  <si>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</si>
  <si>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</si>
  <si>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</si>
  <si>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</si>
  <si>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</si>
  <si>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</si>
  <si>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</si>
  <si>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</si>
  <si>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</si>
  <si>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</si>
  <si>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</si>
  <si>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</si>
  <si>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</si>
  <si>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</si>
  <si>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</si>
  <si>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</si>
  <si>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</si>
  <si>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</si>
  <si>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</si>
  <si>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</si>
  <si>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</si>
  <si>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</si>
  <si>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</si>
  <si>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</si>
  <si>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</si>
  <si>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</si>
  <si>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</si>
  <si>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</si>
  <si>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</si>
  <si>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</si>
  <si>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</si>
  <si>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</si>
  <si>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</si>
  <si>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</si>
  <si>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</si>
  <si>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</si>
  <si>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</si>
  <si>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</si>
  <si>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</si>
  <si>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</si>
  <si>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</si>
  <si>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</si>
  <si>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</si>
  <si>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</si>
  <si>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</si>
  <si>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</si>
  <si>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</si>
  <si>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</si>
  <si>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</si>
  <si>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</si>
  <si>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</si>
  <si>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</si>
  <si>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</si>
  <si>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</si>
  <si>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</si>
  <si>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</si>
  <si>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</si>
  <si>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</si>
  <si>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</si>
  <si>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</si>
  <si>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</si>
  <si>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</si>
  <si>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</si>
  <si>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</si>
  <si>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</si>
  <si>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</si>
  <si>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</si>
  <si>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</si>
  <si>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</si>
  <si>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</si>
  <si>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</si>
  <si>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</si>
  <si>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</si>
  <si>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</si>
  <si>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</si>
  <si>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</si>
  <si>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</si>
  <si>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</si>
  <si>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</si>
  <si>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</si>
  <si>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</si>
  <si>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</si>
  <si>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</si>
  <si>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</si>
  <si>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</si>
  <si>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</si>
  <si>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</si>
  <si>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</si>
  <si>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</si>
  <si>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</si>
  <si>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</si>
  <si>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</si>
  <si>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</si>
  <si>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</si>
  <si>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</si>
  <si>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</si>
  <si>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</si>
  <si>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</si>
  <si>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</si>
  <si>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</si>
  <si>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</si>
  <si>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</si>
  <si>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</si>
  <si>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</si>
  <si>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</si>
  <si>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</si>
  <si>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</si>
  <si>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</si>
  <si>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</si>
  <si>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</si>
  <si>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</si>
  <si>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</si>
  <si>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</si>
  <si>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</si>
  <si>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</si>
  <si>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</si>
  <si>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</si>
  <si>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</si>
  <si>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</si>
  <si>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</si>
  <si>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</si>
  <si>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</si>
  <si>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</si>
  <si>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</si>
  <si>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</si>
  <si>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</si>
  <si>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</si>
  <si>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</si>
  <si>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</si>
  <si>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</si>
  <si>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</si>
  <si>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</si>
  <si>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</si>
  <si>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</si>
  <si>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</si>
  <si>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</si>
  <si>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</si>
  <si>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</si>
  <si>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</si>
  <si>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</si>
  <si>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</si>
  <si>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</si>
  <si>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</si>
  <si>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</si>
  <si>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</si>
  <si>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</si>
  <si>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</si>
  <si>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</si>
  <si>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</si>
  <si>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</si>
  <si>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</si>
  <si>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</si>
  <si>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</si>
  <si>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</si>
  <si>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</si>
  <si>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</si>
  <si>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</si>
  <si>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</si>
  <si>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</si>
  <si>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</si>
  <si>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</si>
  <si>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</si>
  <si>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</si>
  <si>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</si>
  <si>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</si>
  <si>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</si>
  <si>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</si>
  <si>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</si>
  <si>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</si>
  <si>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</si>
  <si>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</si>
  <si>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</si>
  <si>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</si>
  <si>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</si>
  <si>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</si>
  <si>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</si>
  <si>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</si>
  <si>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</si>
  <si>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</si>
  <si>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</si>
  <si>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</si>
  <si>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</si>
  <si>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</si>
  <si>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</si>
  <si>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</si>
  <si>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</si>
  <si>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</si>
  <si>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</si>
  <si>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</si>
  <si>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</si>
  <si>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</si>
  <si>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</si>
  <si>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</si>
  <si>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</si>
  <si>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</si>
  <si>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</si>
  <si>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</si>
  <si>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</si>
  <si>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</si>
  <si>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</si>
  <si>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</si>
  <si>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</si>
  <si>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</si>
  <si>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</si>
  <si>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</si>
  <si>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</si>
  <si>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</si>
  <si>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</si>
  <si>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</si>
  <si>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</si>
  <si>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</si>
  <si>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</si>
  <si>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</si>
  <si>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</si>
  <si>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</si>
  <si>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</si>
  <si>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</si>
  <si>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</si>
  <si>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</si>
  <si>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</si>
  <si>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</si>
  <si>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</si>
  <si>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</si>
  <si>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</si>
  <si>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</si>
  <si>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</si>
  <si>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</si>
  <si>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</si>
  <si>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</si>
  <si>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</si>
  <si>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</si>
  <si>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</si>
  <si>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</si>
  <si>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</si>
  <si>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</si>
  <si>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</si>
  <si>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</si>
  <si>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</si>
  <si>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</si>
  <si>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</si>
  <si>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</si>
  <si>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</si>
  <si>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</si>
  <si>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</si>
  <si>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</si>
  <si>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</si>
  <si>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</si>
  <si>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</si>
  <si>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</si>
  <si>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</si>
  <si>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</si>
  <si>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</si>
  <si>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</si>
  <si>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</si>
  <si>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</si>
  <si>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</si>
  <si>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</si>
  <si>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</si>
  <si>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</si>
  <si>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</si>
  <si>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</si>
  <si>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</si>
  <si>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</si>
  <si>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</si>
  <si>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</si>
  <si>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</si>
  <si>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</si>
  <si>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</si>
  <si>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</si>
  <si>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</si>
  <si>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</si>
  <si>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</si>
  <si>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</si>
  <si>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</si>
  <si>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</si>
  <si>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</si>
  <si>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</si>
  <si>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</si>
  <si>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</si>
  <si>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</si>
  <si>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</si>
  <si>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</si>
  <si>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</si>
  <si>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</si>
  <si>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</si>
  <si>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</si>
  <si>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</si>
  <si>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</si>
  <si>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</si>
  <si>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</si>
  <si>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</si>
  <si>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</si>
  <si>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</si>
  <si>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</si>
  <si>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</si>
  <si>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</si>
  <si>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</si>
  <si>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</si>
  <si>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</si>
  <si>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</si>
  <si>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</si>
  <si>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</si>
  <si>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</si>
  <si>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</si>
  <si>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</si>
  <si>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</si>
  <si>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</si>
  <si>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</si>
  <si>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</si>
  <si>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</si>
  <si>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</si>
  <si>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</si>
  <si>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</si>
  <si>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</si>
  <si>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</si>
  <si>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</si>
  <si>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</si>
  <si>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</si>
  <si>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</si>
  <si>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</si>
  <si>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</si>
  <si>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</si>
  <si>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</si>
  <si>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</si>
  <si>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</si>
  <si>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</si>
  <si>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</si>
  <si>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</si>
  <si>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</si>
  <si>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</si>
  <si>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</si>
  <si>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</si>
  <si>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</si>
  <si>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</si>
  <si>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</si>
  <si>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</si>
  <si>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</si>
  <si>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</si>
  <si>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</si>
  <si>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</si>
  <si>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</si>
  <si>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</si>
  <si>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</si>
  <si>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</si>
  <si>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</si>
  <si>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</si>
  <si>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</si>
  <si>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</si>
  <si>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</si>
  <si>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</si>
  <si>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</si>
  <si>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</si>
  <si>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</si>
  <si>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</si>
  <si>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</si>
  <si>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</si>
  <si>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</si>
  <si>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</si>
  <si>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</si>
  <si>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</si>
  <si>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</si>
  <si>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</si>
  <si>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</si>
  <si>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</si>
  <si>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</si>
  <si>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</si>
  <si>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</si>
  <si>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</si>
  <si>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</si>
  <si>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</si>
  <si>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</si>
  <si>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</si>
  <si>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</si>
  <si>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</si>
  <si>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</si>
  <si>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</si>
  <si>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</si>
  <si>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</si>
  <si>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</si>
  <si>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</si>
  <si>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</si>
  <si>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</si>
  <si>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</si>
  <si>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</si>
  <si>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</si>
  <si>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</si>
  <si>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</si>
  <si>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</si>
  <si>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</si>
  <si>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</si>
  <si>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</si>
  <si>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</si>
  <si>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</si>
  <si>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</si>
  <si>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</si>
  <si>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</si>
  <si>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</si>
  <si>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</si>
  <si>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</si>
  <si>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</si>
  <si>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</si>
  <si>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</si>
  <si>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</si>
  <si>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</si>
  <si>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</si>
  <si>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</si>
  <si>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</si>
  <si>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</si>
  <si>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</si>
  <si>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</si>
  <si>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</si>
  <si>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</si>
  <si>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</si>
  <si>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</si>
  <si>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</si>
  <si>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</si>
  <si>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</si>
  <si>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</si>
  <si>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</si>
  <si>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</si>
  <si>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</si>
  <si>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</si>
  <si>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</si>
  <si>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</si>
  <si>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</si>
  <si>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</si>
  <si>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</si>
  <si>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</si>
  <si>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</si>
  <si>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</si>
  <si>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</si>
  <si>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</si>
  <si>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</si>
  <si>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</si>
  <si>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</si>
  <si>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</si>
  <si>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</si>
  <si>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</si>
  <si>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</si>
  <si>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</si>
  <si>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</si>
  <si>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</si>
  <si>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</si>
  <si>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</si>
  <si>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</si>
  <si>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</si>
  <si>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</si>
  <si>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</si>
  <si>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</si>
  <si>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</si>
  <si>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</si>
  <si>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</si>
  <si>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</si>
  <si>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</si>
  <si>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</si>
  <si>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</si>
  <si>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</si>
  <si>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</si>
  <si>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</si>
  <si>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</si>
  <si>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</si>
  <si>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</si>
  <si>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</si>
  <si>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</si>
  <si>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</si>
  <si>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</si>
  <si>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</si>
  <si>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</si>
  <si>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</si>
  <si>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</si>
  <si>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</si>
  <si>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</si>
  <si>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</si>
  <si>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</si>
  <si>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</si>
  <si>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</si>
  <si>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</si>
  <si>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</si>
  <si>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</si>
  <si>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</si>
  <si>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</si>
  <si>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</si>
  <si>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</si>
  <si>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</si>
  <si>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</si>
  <si>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</si>
  <si>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</si>
  <si>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</si>
  <si>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</si>
  <si>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</si>
  <si>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</si>
  <si>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</si>
  <si>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</si>
  <si>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</si>
  <si>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</si>
  <si>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</si>
  <si>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</si>
  <si>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</si>
  <si>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</si>
  <si>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</si>
  <si>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</si>
  <si>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</si>
  <si>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</si>
  <si>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</si>
  <si>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</si>
  <si>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</si>
  <si>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</si>
  <si>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</si>
  <si>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</si>
  <si>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</si>
  <si>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</si>
  <si>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</si>
  <si>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</si>
  <si>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</si>
  <si>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</si>
  <si>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</si>
  <si>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</si>
  <si>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</si>
  <si>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</si>
  <si>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</si>
  <si>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</si>
  <si>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</si>
  <si>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</si>
  <si>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</si>
  <si>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</si>
  <si>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</si>
  <si>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</si>
  <si>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</si>
  <si>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</si>
  <si>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</si>
  <si>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</si>
  <si>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</si>
  <si>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</si>
  <si>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</si>
  <si>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</si>
  <si>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</si>
  <si>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</si>
  <si>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</si>
  <si>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</si>
  <si>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</si>
  <si>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</si>
  <si>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</si>
  <si>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</si>
  <si>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</si>
  <si>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</si>
  <si>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</si>
  <si>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</si>
  <si>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</si>
  <si>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</si>
  <si>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</si>
  <si>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</si>
  <si>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</si>
  <si>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</si>
  <si>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</si>
  <si>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</si>
  <si>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</si>
  <si>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</si>
  <si>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</si>
  <si>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</si>
  <si>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</si>
  <si>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</si>
  <si>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</si>
  <si>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</si>
  <si>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</si>
  <si>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</si>
  <si>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</si>
  <si>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</si>
  <si>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</si>
  <si>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</si>
  <si>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</si>
  <si>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</si>
  <si>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</si>
  <si>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</si>
  <si>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</si>
  <si>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</si>
  <si>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</si>
  <si>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</si>
  <si>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</si>
  <si>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</si>
  <si>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</si>
  <si>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</si>
  <si>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</si>
  <si>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</si>
  <si>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</si>
  <si>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</si>
  <si>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</si>
  <si>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</si>
  <si>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</si>
  <si>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</si>
  <si>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</si>
  <si>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</si>
  <si>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</si>
  <si>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</si>
  <si>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</si>
  <si>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</si>
  <si>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</si>
  <si>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</si>
  <si>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</si>
  <si>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</si>
  <si>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</si>
  <si>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</si>
  <si>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</si>
  <si>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</si>
  <si>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</si>
  <si>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</si>
  <si>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</si>
  <si>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</si>
  <si>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</si>
  <si>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</si>
  <si>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</si>
  <si>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</si>
  <si>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</si>
  <si>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</si>
  <si>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</si>
  <si>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</si>
  <si>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</si>
  <si>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</si>
  <si>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</si>
  <si>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</si>
  <si>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</si>
  <si>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</si>
  <si>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</si>
  <si>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</si>
  <si>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</si>
  <si>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</si>
  <si>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</si>
  <si>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</si>
  <si>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</si>
  <si>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</si>
  <si>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</si>
  <si>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</si>
  <si>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</si>
  <si>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</si>
  <si>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</si>
  <si>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</si>
  <si>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</si>
  <si>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</si>
  <si>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</si>
  <si>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</si>
  <si>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</si>
  <si>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</si>
  <si>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</si>
  <si>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</si>
  <si>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</si>
  <si>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</si>
  <si>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</si>
  <si>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</si>
  <si>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</si>
  <si>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</si>
  <si>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</si>
  <si>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</si>
  <si>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</si>
  <si>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</si>
  <si>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</si>
  <si>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</si>
  <si>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</si>
  <si>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</si>
  <si>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</si>
  <si>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</si>
  <si>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</si>
  <si>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</si>
  <si>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</si>
  <si>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</si>
  <si>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</si>
  <si>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</si>
  <si>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</si>
  <si>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</si>
  <si>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</si>
  <si>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</si>
  <si>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</si>
  <si>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</si>
  <si>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</si>
  <si>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</si>
  <si>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</si>
  <si>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</si>
  <si>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</si>
  <si>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</si>
  <si>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</si>
  <si>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</si>
  <si>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</si>
  <si>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</si>
  <si>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</si>
  <si>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</si>
  <si>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</si>
  <si>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</si>
  <si>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</si>
  <si>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</si>
  <si>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</si>
  <si>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</si>
  <si>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</si>
  <si>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</si>
  <si>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</si>
  <si>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</si>
  <si>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</si>
  <si>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</si>
  <si>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</si>
  <si>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</si>
  <si>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</si>
  <si>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</si>
  <si>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</si>
  <si>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</si>
  <si>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</si>
  <si>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</si>
  <si>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</si>
  <si>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</si>
  <si>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</si>
  <si>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</si>
  <si>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</si>
  <si>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</si>
  <si>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</si>
  <si>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</si>
  <si>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</si>
  <si>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</si>
  <si>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</si>
  <si>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</si>
  <si>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</si>
  <si>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</si>
  <si>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</si>
  <si>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</si>
  <si>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</si>
  <si>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</si>
  <si>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</si>
  <si>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</si>
  <si>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</si>
  <si>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</si>
  <si>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</si>
  <si>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</si>
  <si>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</si>
  <si>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</si>
  <si>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</si>
  <si>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</si>
  <si>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</si>
  <si>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</si>
  <si>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</si>
  <si>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</si>
  <si>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</si>
  <si>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</si>
  <si>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</si>
  <si>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</si>
  <si>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</si>
  <si>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</si>
  <si>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</si>
  <si>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</si>
  <si>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</si>
  <si>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</si>
  <si>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</si>
  <si>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</si>
  <si>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</si>
  <si>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</si>
  <si>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</si>
  <si>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</si>
  <si>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</si>
  <si>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</si>
  <si>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</si>
  <si>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</si>
  <si>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</si>
  <si>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</si>
  <si>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</si>
  <si>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</si>
  <si>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</si>
  <si>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</si>
  <si>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</si>
  <si>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</si>
  <si>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</si>
  <si>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</si>
  <si>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</si>
  <si>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</si>
  <si>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</si>
  <si>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</si>
  <si>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</si>
  <si>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</si>
  <si>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</si>
  <si>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</si>
  <si>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</si>
  <si>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</si>
  <si>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</si>
  <si>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</si>
  <si>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</si>
  <si>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</si>
  <si>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</si>
  <si>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</si>
  <si>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</si>
  <si>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</si>
  <si>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</si>
  <si>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</si>
  <si>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</si>
  <si>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</si>
  <si>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</si>
  <si>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</si>
  <si>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</si>
  <si>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</si>
  <si>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</si>
  <si>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</si>
  <si>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</si>
  <si>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</si>
  <si>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</si>
  <si>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</si>
  <si>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</si>
  <si>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</si>
  <si>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</si>
  <si>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</si>
  <si>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</si>
  <si>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</si>
  <si>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</si>
  <si>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</si>
  <si>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</si>
  <si>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</si>
  <si>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</si>
  <si>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</si>
  <si>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</si>
  <si>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</si>
  <si>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</si>
  <si>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</si>
  <si>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</si>
  <si>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</si>
  <si>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</si>
  <si>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</si>
  <si>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</si>
  <si>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</si>
  <si>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</si>
  <si>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</si>
  <si>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</si>
  <si>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</si>
  <si>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</si>
  <si>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</si>
  <si>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</si>
  <si>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</si>
  <si>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</si>
  <si>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</si>
  <si>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</si>
  <si>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</si>
  <si>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</si>
  <si>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</si>
  <si>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</si>
  <si>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</si>
  <si>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</si>
  <si>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</si>
  <si>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</si>
  <si>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</si>
  <si>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</si>
  <si>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</si>
  <si>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</si>
  <si>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</si>
  <si>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</si>
  <si>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</si>
  <si>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</si>
  <si>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</si>
  <si>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</si>
  <si>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</si>
  <si>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</si>
  <si>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</si>
  <si>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</si>
  <si>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</si>
  <si>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</si>
  <si>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</si>
  <si>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</si>
  <si>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</si>
  <si>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</si>
  <si>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</si>
  <si>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</si>
  <si>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</si>
  <si>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</si>
  <si>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</si>
  <si>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</si>
  <si>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</si>
  <si>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</si>
  <si>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</si>
  <si>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</si>
  <si>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</si>
  <si>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</si>
  <si>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</si>
  <si>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</si>
  <si>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</si>
  <si>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</si>
  <si>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</si>
  <si>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</si>
  <si>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</si>
  <si>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</si>
  <si>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</si>
  <si>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</si>
  <si>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</si>
  <si>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</si>
  <si>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</si>
  <si>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</si>
  <si>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</si>
  <si>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</si>
  <si>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</si>
  <si>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</si>
  <si>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</si>
  <si>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</si>
  <si>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</si>
  <si>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</si>
  <si>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</si>
  <si>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</si>
  <si>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</si>
  <si>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</si>
  <si>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</si>
  <si>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</si>
  <si>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</si>
  <si>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</si>
  <si>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</si>
  <si>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</si>
  <si>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</si>
  <si>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</si>
  <si>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</si>
  <si>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</si>
  <si>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</si>
  <si>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</si>
  <si>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</si>
  <si>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</si>
  <si>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</si>
  <si>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</si>
  <si>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</si>
  <si>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</si>
  <si>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</si>
  <si>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</si>
  <si>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</si>
  <si>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</si>
  <si>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</si>
  <si>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</si>
  <si>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</si>
  <si>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</si>
  <si>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</si>
  <si>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</si>
  <si>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</si>
  <si>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</si>
  <si>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</si>
  <si>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</si>
  <si>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</si>
  <si>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</si>
  <si>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</si>
  <si>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</si>
  <si>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</si>
  <si>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</si>
  <si>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</si>
  <si>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</si>
  <si>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</si>
  <si>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</si>
  <si>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</si>
  <si>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</si>
  <si>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</si>
  <si>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</si>
  <si>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</si>
  <si>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</si>
  <si>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</si>
  <si>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</si>
  <si>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</si>
  <si>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</si>
  <si>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</si>
  <si>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</si>
  <si>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</si>
  <si>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</si>
  <si>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</si>
  <si>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</si>
  <si>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</si>
  <si>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</si>
  <si>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</si>
  <si>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</si>
  <si>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</si>
  <si>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</si>
  <si>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</si>
  <si>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</si>
  <si>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</si>
  <si>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</si>
  <si>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</si>
  <si>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</si>
  <si>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</si>
  <si>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</si>
  <si>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</si>
  <si>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</si>
  <si>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</si>
  <si>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</si>
  <si>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</si>
  <si>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</si>
  <si>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</si>
  <si>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</si>
  <si>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</si>
  <si>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</si>
  <si>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</si>
  <si>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</si>
  <si>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</si>
  <si>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</si>
  <si>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</si>
  <si>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</si>
  <si>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</si>
  <si>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</si>
  <si>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</si>
  <si>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</si>
  <si>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</si>
  <si>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</si>
  <si>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</si>
  <si>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</si>
  <si>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</si>
  <si>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</si>
  <si>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</si>
  <si>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</si>
  <si>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</si>
  <si>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</si>
  <si>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</si>
  <si>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</si>
  <si>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</si>
  <si>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</si>
  <si>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</si>
  <si>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</si>
  <si>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</si>
  <si>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</si>
  <si>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</si>
  <si>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</si>
  <si>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</si>
  <si>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</si>
  <si>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</si>
  <si>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</si>
  <si>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</si>
  <si>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</si>
  <si>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</si>
  <si>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</si>
  <si>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</si>
  <si>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</si>
  <si>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</si>
  <si>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</si>
  <si>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</si>
  <si>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</si>
  <si>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</si>
  <si>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</si>
  <si>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</si>
  <si>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</si>
  <si>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</si>
  <si>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</si>
  <si>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</si>
  <si>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</si>
  <si>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</si>
  <si>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</si>
  <si>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</si>
  <si>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</si>
  <si>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</si>
  <si>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</si>
  <si>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</si>
  <si>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</si>
  <si>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</si>
  <si>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</si>
  <si>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</si>
  <si>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</si>
  <si>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</si>
  <si>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</si>
  <si>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</si>
  <si>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</si>
  <si>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</si>
  <si>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</si>
  <si>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</si>
  <si>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</si>
  <si>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</si>
  <si>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</si>
  <si>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</si>
  <si>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</si>
  <si>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</si>
  <si>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</si>
  <si>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</si>
  <si>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</si>
  <si>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</si>
  <si>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</si>
  <si>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</si>
  <si>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</si>
  <si>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</si>
  <si>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</si>
  <si>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</si>
  <si>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</si>
  <si>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</si>
  <si>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</si>
  <si>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</si>
  <si>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</si>
  <si>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</si>
  <si>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</si>
  <si>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</si>
  <si>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</si>
  <si>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</si>
  <si>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</si>
  <si>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</si>
  <si>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</si>
  <si>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</si>
  <si>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</si>
  <si>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</si>
  <si>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</si>
  <si>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</si>
  <si>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</si>
  <si>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</si>
  <si>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</si>
  <si>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</si>
  <si>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</si>
  <si>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</si>
  <si>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</si>
  <si>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</si>
  <si>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</si>
  <si>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</si>
  <si>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</si>
  <si>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</si>
  <si>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</si>
  <si>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</si>
  <si>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</si>
  <si>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</si>
  <si>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</si>
  <si>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</si>
  <si>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</si>
  <si>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</si>
  <si>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</si>
  <si>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</si>
  <si>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</si>
  <si>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</si>
  <si>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</si>
  <si>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</si>
  <si>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</si>
  <si>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</si>
  <si>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</si>
  <si>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</si>
  <si>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</si>
  <si>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</si>
  <si>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</si>
  <si>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</si>
  <si>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</si>
  <si>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</si>
  <si>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</si>
  <si>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</si>
  <si>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</si>
  <si>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</si>
  <si>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</si>
  <si>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</si>
  <si>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</si>
  <si>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</si>
  <si>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</si>
  <si>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</si>
  <si>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</si>
  <si>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</si>
  <si>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</si>
  <si>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</si>
  <si>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</si>
  <si>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</si>
  <si>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</si>
  <si>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</si>
  <si>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</si>
  <si>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</si>
  <si>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</si>
  <si>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</si>
  <si>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</si>
  <si>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</si>
  <si>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</si>
  <si>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</si>
  <si>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</si>
  <si>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</si>
  <si>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</si>
  <si>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</si>
  <si>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</si>
  <si>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</si>
  <si>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</si>
  <si>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</si>
  <si>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</si>
  <si>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</si>
  <si>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</si>
  <si>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</si>
  <si>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</si>
  <si>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</si>
  <si>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</si>
  <si>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</si>
  <si>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</si>
  <si>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</si>
  <si>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</si>
  <si>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</si>
  <si>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</si>
  <si>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</si>
  <si>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</si>
  <si>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</si>
  <si>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</si>
  <si>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</si>
  <si>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</si>
  <si>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</si>
  <si>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</si>
  <si>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</si>
  <si>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</si>
  <si>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</si>
  <si>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</si>
  <si>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</si>
  <si>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</si>
  <si>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</si>
  <si>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</si>
  <si>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</si>
  <si>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</si>
  <si>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</si>
  <si>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</si>
  <si>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</si>
  <si>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</si>
  <si>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</si>
  <si>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</si>
  <si>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</si>
  <si>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</si>
  <si>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</si>
  <si>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</si>
  <si>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</si>
  <si>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</si>
  <si>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</si>
  <si>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</si>
  <si>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</si>
  <si>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</si>
  <si>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</si>
  <si>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</si>
  <si>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</si>
  <si>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</si>
  <si>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</si>
  <si>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</si>
  <si>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</si>
  <si>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</si>
  <si>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</si>
  <si>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</si>
  <si>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</si>
  <si>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</si>
  <si>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</si>
  <si>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</si>
  <si>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</si>
  <si>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</si>
  <si>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</si>
  <si>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</si>
  <si>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</si>
  <si>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</si>
  <si>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</si>
  <si>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</si>
  <si>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</si>
  <si>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</si>
  <si>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</si>
  <si>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</si>
  <si>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</si>
  <si>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</si>
  <si>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</si>
  <si>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</si>
  <si>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</si>
  <si>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</si>
  <si>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</si>
  <si>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</si>
  <si>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</si>
  <si>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</si>
  <si>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</si>
  <si>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</si>
  <si>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</si>
  <si>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</si>
  <si>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</si>
  <si>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</si>
  <si>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</si>
  <si>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</si>
  <si>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</si>
  <si>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</si>
  <si>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</si>
  <si>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</si>
  <si>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</si>
  <si>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</si>
  <si>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</si>
  <si>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</si>
  <si>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</si>
  <si>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</si>
  <si>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</si>
  <si>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</si>
  <si>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</si>
  <si>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</si>
  <si>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</si>
  <si>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</si>
  <si>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</si>
  <si>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</si>
  <si>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</si>
  <si>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</si>
  <si>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</si>
  <si>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</si>
  <si>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</si>
  <si>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</si>
  <si>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</si>
  <si>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</si>
  <si>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</si>
  <si>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</si>
  <si>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</si>
  <si>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</si>
  <si>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</si>
  <si>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</si>
  <si>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</si>
  <si>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</si>
  <si>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</si>
  <si>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</si>
  <si>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</si>
  <si>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</si>
  <si>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</si>
  <si>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</si>
  <si>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</si>
  <si>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</si>
  <si>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</si>
  <si>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</si>
  <si>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</si>
  <si>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</si>
  <si>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</si>
  <si>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</si>
  <si>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</si>
  <si>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</si>
  <si>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</si>
  <si>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</si>
  <si>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</si>
  <si>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</si>
  <si>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</si>
  <si>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</si>
  <si>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</si>
  <si>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</si>
  <si>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</si>
  <si>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</si>
  <si>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</si>
  <si>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</si>
  <si>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</si>
  <si>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</si>
  <si>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</si>
  <si>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</si>
  <si>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</si>
  <si>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</si>
  <si>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</si>
  <si>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</si>
  <si>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</si>
  <si>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</si>
  <si>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</si>
  <si>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</si>
  <si>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</si>
  <si>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</si>
  <si>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</si>
  <si>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</si>
  <si>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</si>
  <si>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</si>
  <si>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</si>
  <si>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</si>
  <si>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</si>
  <si>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</si>
  <si>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</si>
  <si>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</si>
  <si>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</si>
  <si>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</si>
  <si>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</si>
  <si>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</si>
  <si>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</si>
  <si>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</si>
  <si>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</si>
  <si>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</si>
  <si>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</si>
  <si>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</si>
  <si>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</si>
  <si>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</si>
  <si>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</si>
  <si>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</si>
  <si>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</si>
  <si>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</si>
  <si>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</si>
  <si>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</si>
  <si>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</si>
  <si>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</si>
  <si>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</si>
  <si>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</si>
  <si>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</si>
  <si>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</si>
  <si>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</si>
  <si>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</si>
  <si>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</si>
  <si>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</si>
  <si>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</si>
  <si>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</si>
  <si>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</si>
  <si>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</si>
  <si>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</si>
  <si>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</si>
  <si>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</si>
  <si>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</si>
  <si>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</si>
  <si>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</si>
  <si>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</si>
  <si>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</si>
  <si>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</si>
  <si>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</si>
  <si>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</si>
  <si>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</si>
  <si>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</si>
  <si>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</si>
  <si>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</si>
  <si>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</si>
  <si>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</si>
  <si>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</si>
  <si>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</si>
  <si>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</si>
  <si>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</si>
  <si>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</si>
  <si>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</si>
  <si>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</si>
  <si>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</si>
  <si>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</si>
  <si>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</si>
  <si>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</si>
  <si>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</si>
  <si>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</si>
  <si>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</si>
  <si>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</si>
  <si>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</si>
  <si>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</si>
  <si>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</si>
  <si>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</si>
  <si>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</si>
  <si>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</si>
  <si>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</si>
  <si>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</si>
  <si>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</si>
  <si>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</si>
  <si>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</si>
  <si>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</si>
  <si>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</si>
  <si>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</si>
  <si>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</si>
  <si>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</si>
  <si>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</si>
  <si>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</si>
  <si>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</si>
  <si>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</si>
  <si>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</si>
  <si>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</si>
  <si>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</si>
  <si>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</si>
  <si>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</si>
  <si>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</si>
  <si>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</si>
  <si>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</si>
  <si>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</si>
  <si>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</si>
  <si>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</si>
  <si>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</si>
  <si>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</si>
  <si>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</si>
  <si>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</si>
  <si>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</si>
  <si>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</si>
  <si>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</si>
  <si>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</si>
  <si>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</si>
  <si>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</si>
  <si>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</si>
  <si>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</si>
  <si>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</si>
  <si>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</si>
  <si>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</si>
  <si>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</si>
  <si>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</si>
  <si>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</si>
  <si>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</si>
  <si>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</si>
  <si>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</si>
  <si>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</si>
  <si>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</si>
  <si>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</si>
  <si>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</si>
  <si>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</si>
  <si>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</si>
  <si>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</si>
  <si>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</si>
  <si>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</si>
  <si>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</si>
  <si>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</si>
  <si>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</si>
  <si>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</si>
  <si>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</si>
  <si>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</si>
  <si>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</si>
  <si>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</si>
  <si>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</si>
  <si>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</si>
  <si>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</si>
  <si>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</si>
  <si>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</si>
  <si>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</si>
  <si>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</si>
  <si>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</si>
  <si>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</si>
  <si>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</si>
  <si>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</si>
  <si>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</si>
  <si>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</si>
  <si>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</si>
  <si>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</si>
  <si>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</si>
  <si>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</si>
  <si>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</si>
  <si>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</si>
  <si>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</si>
  <si>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</si>
  <si>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</si>
  <si>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</si>
  <si>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</si>
  <si>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</si>
  <si>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</si>
  <si>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</si>
  <si>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</si>
  <si>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</si>
  <si>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</si>
  <si>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</si>
  <si>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</si>
  <si>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</si>
  <si>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</si>
  <si>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</si>
  <si>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</si>
  <si>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</si>
  <si>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</si>
  <si>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</si>
  <si>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</si>
  <si>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</si>
  <si>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</si>
  <si>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</si>
  <si>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</si>
  <si>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</si>
  <si>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</si>
  <si>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</si>
  <si>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</si>
  <si>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</si>
  <si>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</si>
  <si>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</si>
  <si>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</si>
  <si>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</si>
  <si>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</si>
  <si>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</si>
  <si>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</si>
  <si>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</si>
  <si>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</si>
  <si>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</si>
  <si>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</si>
  <si>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</si>
  <si>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</si>
  <si>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</si>
  <si>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</si>
  <si>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</si>
  <si>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</si>
  <si>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</si>
  <si>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</si>
  <si>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</si>
  <si>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</si>
  <si>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</si>
  <si>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</si>
  <si>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</si>
  <si>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</si>
  <si>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</si>
  <si>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</si>
  <si>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</si>
  <si>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</si>
  <si>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</si>
  <si>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</si>
  <si>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</si>
  <si>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</si>
  <si>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</si>
  <si>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</si>
  <si>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</si>
  <si>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</si>
  <si>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</si>
  <si>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</si>
  <si>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</si>
  <si>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</si>
  <si>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</si>
  <si>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</si>
  <si>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</si>
  <si>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</si>
  <si>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</si>
  <si>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</si>
  <si>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</si>
  <si>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</si>
  <si>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</si>
  <si>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</si>
  <si>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</si>
  <si>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</si>
  <si>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</si>
  <si>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</si>
  <si>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</si>
  <si>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</si>
  <si>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</si>
  <si>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</si>
  <si>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</si>
  <si>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</si>
  <si>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</si>
  <si>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</si>
  <si>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</si>
  <si>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</si>
  <si>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</si>
  <si>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</si>
  <si>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</si>
  <si>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</si>
  <si>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</si>
  <si>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</si>
  <si>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</si>
  <si>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</si>
  <si>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</si>
  <si>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</si>
  <si>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</si>
  <si>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</si>
  <si>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</si>
  <si>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</si>
  <si>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</si>
  <si>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</si>
  <si>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</si>
  <si>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</si>
  <si>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</si>
  <si>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</si>
  <si>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</si>
  <si>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</si>
  <si>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</si>
  <si>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</si>
  <si>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</si>
  <si>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</si>
  <si>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</si>
  <si>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</si>
  <si>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</si>
  <si>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</si>
  <si>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</si>
  <si>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</si>
  <si>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</si>
  <si>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</si>
  <si>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</si>
  <si>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</si>
  <si>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</si>
  <si>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</si>
  <si>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</si>
  <si>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</si>
  <si>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</si>
  <si>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</si>
  <si>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</si>
  <si>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</si>
  <si>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</si>
  <si>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</si>
  <si>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</si>
  <si>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</si>
  <si>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</si>
  <si>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</si>
  <si>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</si>
  <si>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</si>
  <si>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</si>
  <si>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</si>
  <si>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</si>
  <si>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</si>
  <si>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</si>
  <si>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</si>
  <si>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</si>
  <si>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</si>
  <si>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</si>
  <si>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</si>
  <si>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</si>
  <si>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</si>
  <si>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</si>
  <si>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</si>
  <si>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</si>
  <si>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</si>
  <si>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</si>
  <si>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</si>
  <si>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</si>
  <si>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</si>
  <si>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</si>
  <si>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</si>
  <si>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</si>
  <si>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</si>
  <si>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</si>
  <si>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</si>
  <si>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</si>
  <si>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</si>
  <si>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</si>
  <si>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</si>
  <si>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</si>
  <si>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</si>
  <si>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</si>
  <si>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</si>
  <si>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</si>
  <si>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</si>
  <si>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</si>
  <si>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</si>
  <si>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</si>
  <si>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</si>
  <si>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</si>
  <si>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</si>
  <si>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</si>
  <si>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</si>
  <si>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</si>
  <si>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</si>
  <si>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</si>
  <si>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</si>
  <si>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</si>
  <si>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</si>
  <si>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</si>
  <si>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</si>
  <si>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</si>
  <si>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</si>
  <si>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</si>
  <si>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</si>
  <si>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</si>
  <si>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</si>
  <si>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</si>
  <si>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</si>
  <si>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</si>
  <si>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</si>
  <si>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</si>
  <si>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</si>
  <si>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</si>
  <si>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</si>
  <si>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</si>
  <si>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</si>
  <si>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</si>
  <si>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</si>
  <si>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</si>
  <si>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</si>
  <si>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</si>
  <si>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</si>
  <si>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</si>
  <si>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</si>
  <si>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</si>
  <si>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</si>
  <si>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</si>
  <si>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</si>
  <si>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</si>
  <si>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</si>
  <si>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</si>
  <si>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</si>
  <si>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</si>
  <si>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</si>
  <si>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</si>
  <si>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</si>
  <si>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</si>
  <si>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</si>
  <si>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</si>
  <si>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</si>
  <si>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</si>
  <si>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</si>
  <si>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</si>
  <si>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</si>
  <si>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</si>
  <si>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</si>
  <si>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</si>
  <si>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</si>
  <si>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</si>
  <si>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</si>
  <si>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</si>
  <si>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</si>
  <si>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</si>
  <si>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</si>
  <si>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</si>
  <si>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</si>
  <si>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</si>
  <si>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</si>
  <si>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</si>
  <si>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</si>
  <si>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</si>
  <si>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</si>
  <si>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</si>
  <si>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</si>
  <si>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</si>
  <si>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</si>
  <si>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</si>
  <si>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</si>
  <si>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</si>
  <si>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</si>
  <si>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</si>
  <si>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</si>
  <si>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</si>
  <si>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</si>
  <si>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</si>
  <si>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</si>
  <si>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</si>
  <si>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</si>
  <si>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</si>
  <si>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</si>
  <si>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</si>
  <si>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</si>
  <si>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</si>
  <si>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</si>
  <si>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</si>
  <si>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</si>
  <si>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</si>
  <si>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</si>
  <si>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</si>
  <si>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</si>
  <si>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</si>
  <si>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</si>
  <si>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</si>
  <si>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</si>
  <si>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</si>
  <si>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</si>
  <si>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</si>
  <si>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</si>
  <si>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</si>
  <si>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</si>
  <si>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</si>
  <si>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</si>
  <si>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</si>
  <si>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</si>
  <si>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</si>
  <si>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</si>
  <si>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</si>
  <si>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</si>
  <si>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</si>
  <si>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</si>
  <si>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</si>
  <si>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</si>
  <si>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</si>
  <si>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</si>
  <si>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</si>
  <si>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</si>
  <si>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</si>
  <si>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</si>
  <si>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</si>
  <si>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</si>
  <si>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</si>
  <si>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</si>
  <si>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</si>
  <si>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</si>
  <si>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</si>
  <si>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</si>
  <si>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</si>
  <si>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</si>
  <si>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</si>
  <si>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</si>
  <si>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</si>
  <si>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</si>
  <si>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</si>
  <si>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</si>
  <si>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</si>
  <si>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</si>
  <si>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</si>
  <si>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</si>
  <si>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</si>
  <si>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</si>
  <si>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</si>
  <si>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</si>
  <si>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</si>
  <si>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</si>
  <si>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</si>
  <si>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</si>
  <si>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</si>
  <si>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</si>
  <si>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</si>
  <si>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</si>
  <si>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</si>
  <si>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</si>
  <si>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</si>
  <si>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</si>
  <si>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</si>
  <si>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</si>
  <si>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</si>
  <si>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</si>
  <si>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</si>
  <si>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</si>
  <si>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</si>
  <si>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</si>
  <si>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</si>
  <si>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</si>
  <si>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</si>
  <si>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</si>
  <si>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</si>
  <si>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</si>
  <si>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</si>
  <si>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</si>
  <si>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</si>
  <si>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</si>
  <si>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</si>
  <si>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</si>
  <si>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</si>
  <si>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</si>
  <si>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</si>
  <si>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</si>
  <si>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</si>
  <si>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</si>
  <si>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</si>
  <si>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</si>
  <si>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</si>
  <si>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</si>
  <si>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</si>
  <si>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</si>
  <si>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</si>
  <si>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</si>
  <si>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</si>
  <si>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</si>
  <si>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</si>
  <si>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</si>
  <si>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</si>
  <si>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</si>
  <si>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</si>
  <si>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</si>
  <si>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</si>
  <si>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</si>
  <si>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</si>
  <si>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</si>
  <si>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</si>
  <si>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</si>
  <si>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</si>
  <si>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</si>
  <si>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</si>
  <si>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</si>
  <si>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</si>
  <si>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</si>
  <si>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</si>
  <si>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</si>
  <si>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</si>
  <si>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</si>
  <si>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</si>
  <si>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</si>
  <si>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</si>
  <si>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</si>
  <si>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</si>
  <si>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</si>
  <si>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</si>
  <si>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</si>
  <si>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</si>
  <si>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</si>
  <si>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</si>
  <si>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</si>
  <si>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</si>
  <si>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</si>
  <si>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</si>
  <si>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</si>
  <si>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</si>
  <si>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</si>
  <si>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</si>
  <si>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</si>
  <si>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</si>
  <si>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</si>
  <si>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</si>
  <si>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</si>
  <si>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</si>
  <si>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</si>
  <si>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</si>
  <si>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</si>
  <si>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</si>
  <si>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</si>
  <si>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</si>
  <si>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</si>
  <si>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</si>
  <si>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</si>
  <si>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</si>
  <si>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</si>
  <si>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</si>
  <si>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</si>
  <si>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</si>
  <si>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</si>
  <si>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</si>
  <si>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</si>
  <si>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</si>
  <si>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</si>
  <si>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</si>
  <si>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</si>
  <si>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</si>
  <si>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</si>
  <si>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</si>
  <si>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</si>
  <si>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</si>
  <si>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</si>
  <si>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</si>
  <si>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</si>
  <si>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</si>
  <si>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</si>
  <si>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</si>
  <si>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</si>
  <si>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</si>
  <si>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</si>
  <si>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</si>
  <si>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</si>
  <si>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</si>
  <si>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</si>
  <si>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</si>
  <si>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</si>
  <si>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</si>
  <si>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</si>
  <si>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</si>
  <si>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</si>
  <si>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</si>
  <si>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</si>
  <si>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</si>
  <si>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</si>
  <si>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</si>
  <si>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</si>
  <si>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</si>
  <si>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</si>
  <si>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</si>
  <si>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</si>
  <si>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</si>
  <si>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</si>
  <si>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</si>
  <si>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</si>
  <si>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</si>
  <si>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</si>
  <si>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</si>
  <si>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</si>
  <si>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</si>
  <si>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</si>
  <si>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</si>
  <si>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</si>
  <si>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</si>
  <si>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</si>
  <si>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</si>
  <si>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</si>
  <si>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</si>
  <si>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</si>
  <si>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</si>
  <si>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</si>
  <si>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</si>
  <si>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</si>
  <si>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</si>
  <si>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</si>
  <si>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</si>
  <si>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</si>
  <si>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</si>
  <si>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</si>
  <si>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</si>
  <si>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</si>
  <si>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</si>
  <si>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</si>
  <si>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</si>
  <si>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</si>
  <si>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</si>
  <si>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</si>
  <si>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</si>
  <si>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</si>
  <si>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</si>
  <si>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</si>
  <si>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</si>
  <si>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</si>
  <si>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</si>
  <si>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</si>
  <si>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</si>
  <si>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</si>
  <si>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</si>
  <si>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</si>
  <si>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</si>
  <si>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</si>
  <si>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</si>
  <si>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</si>
  <si>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</si>
  <si>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</si>
  <si>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</si>
  <si>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</si>
  <si>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</si>
  <si>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</si>
  <si>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</si>
  <si>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</si>
  <si>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</si>
  <si>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</si>
  <si>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</si>
  <si>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</si>
  <si>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</si>
  <si>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</si>
  <si>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</si>
  <si>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</si>
  <si>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</si>
  <si>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</si>
  <si>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</si>
  <si>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</si>
  <si>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</si>
  <si>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</si>
  <si>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</si>
  <si>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</si>
  <si>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</si>
  <si>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</si>
  <si>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</si>
  <si>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</si>
  <si>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</si>
  <si>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</si>
  <si>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</si>
  <si>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</si>
  <si>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</si>
  <si>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</si>
  <si>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</si>
  <si>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</si>
  <si>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</si>
  <si>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</si>
  <si>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</si>
  <si>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</si>
  <si>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</si>
  <si>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</si>
  <si>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</si>
  <si>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</si>
  <si>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</si>
  <si>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</si>
  <si>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</si>
  <si>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</si>
  <si>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</si>
  <si>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</si>
  <si>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</si>
  <si>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</si>
  <si>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</si>
  <si>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</si>
  <si>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</si>
  <si>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</si>
  <si>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</si>
  <si>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</si>
  <si>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</si>
  <si>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</si>
  <si>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</si>
  <si>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</si>
  <si>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</si>
  <si>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</si>
  <si>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</si>
  <si>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</si>
  <si>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</si>
  <si>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</si>
  <si>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</si>
  <si>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</si>
  <si>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</si>
  <si>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</si>
  <si>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</si>
  <si>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</si>
  <si>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</si>
  <si>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</si>
  <si>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</si>
  <si>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</si>
  <si>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</si>
  <si>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</si>
  <si>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</si>
  <si>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</si>
  <si>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</si>
  <si>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</si>
  <si>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</si>
  <si>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</si>
  <si>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</si>
  <si>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</si>
  <si>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</si>
  <si>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</si>
  <si>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</si>
  <si>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</si>
  <si>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</si>
  <si>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</si>
  <si>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</si>
  <si>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</si>
  <si>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</si>
  <si>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</si>
  <si>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</si>
  <si>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</si>
  <si>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</si>
  <si>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</si>
  <si>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</si>
  <si>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</si>
  <si>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</si>
  <si>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</si>
  <si>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</si>
  <si>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</si>
  <si>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</si>
  <si>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</si>
  <si>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</si>
  <si>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</si>
  <si>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</si>
  <si>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</si>
  <si>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</si>
  <si>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</si>
  <si>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</si>
  <si>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</si>
  <si>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</si>
  <si>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</si>
  <si>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</si>
  <si>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</si>
  <si>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</si>
  <si>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</si>
  <si>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</si>
  <si>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</si>
  <si>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</si>
  <si>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</si>
  <si>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</si>
  <si>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</si>
  <si>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</si>
  <si>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</si>
  <si>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</si>
  <si>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</si>
  <si>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</si>
  <si>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</si>
  <si>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</si>
  <si>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</si>
  <si>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</si>
  <si>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</si>
  <si>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</si>
  <si>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</si>
  <si>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</si>
  <si>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</si>
  <si>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</si>
  <si>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</si>
  <si>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</si>
  <si>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</si>
  <si>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</si>
  <si>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</si>
  <si>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</si>
  <si>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</si>
  <si>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</si>
  <si>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</si>
  <si>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</si>
  <si>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</si>
  <si>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</si>
  <si>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</si>
  <si>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</si>
  <si>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</si>
  <si>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</si>
  <si>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</si>
  <si>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</si>
  <si>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</si>
  <si>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</si>
  <si>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</si>
  <si>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</si>
  <si>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</si>
  <si>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</si>
  <si>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</si>
  <si>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</si>
  <si>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</si>
  <si>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</si>
  <si>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</si>
  <si>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</si>
  <si>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</si>
  <si>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</si>
  <si>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</si>
  <si>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</si>
  <si>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</si>
  <si>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</si>
  <si>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</si>
  <si>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</si>
  <si>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</si>
  <si>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</si>
  <si>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</si>
  <si>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</si>
  <si>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</si>
  <si>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</si>
  <si>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</si>
  <si>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</si>
  <si>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</si>
  <si>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</si>
  <si>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</si>
  <si>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</si>
  <si>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</si>
  <si>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</si>
  <si>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</si>
  <si>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</si>
  <si>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</si>
  <si>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</si>
  <si>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</si>
  <si>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</si>
  <si>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</si>
  <si>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</si>
  <si>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</si>
  <si>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</si>
  <si>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</si>
  <si>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</si>
  <si>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</si>
  <si>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</si>
  <si>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</si>
  <si>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</si>
  <si>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</si>
  <si>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</si>
  <si>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</si>
  <si>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</si>
  <si>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</si>
  <si>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</si>
  <si>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</si>
  <si>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</si>
  <si>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</si>
  <si>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</si>
  <si>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</si>
  <si>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</si>
  <si>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</si>
  <si>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</si>
  <si>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</si>
  <si>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</si>
  <si>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</si>
  <si>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</si>
  <si>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</si>
  <si>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</si>
  <si>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</si>
  <si>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</si>
  <si>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</si>
  <si>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</si>
  <si>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</si>
  <si>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</si>
  <si>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</si>
  <si>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</si>
  <si>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</si>
  <si>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</si>
  <si>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</si>
  <si>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</si>
  <si>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</si>
  <si>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</si>
  <si>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</si>
  <si>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</si>
  <si>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</si>
  <si>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</si>
  <si>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</si>
  <si>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</si>
  <si>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</si>
  <si>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</si>
  <si>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</si>
  <si>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</si>
  <si>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</si>
  <si>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</si>
  <si>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</si>
  <si>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</si>
  <si>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</si>
  <si>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</si>
  <si>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</si>
  <si>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</si>
  <si>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</si>
  <si>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</si>
  <si>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</si>
  <si>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</si>
  <si>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</si>
  <si>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</si>
  <si>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</si>
  <si>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</si>
  <si>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</si>
  <si>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</si>
  <si>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</si>
  <si>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</si>
  <si>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</si>
  <si>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</si>
  <si>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</si>
  <si>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</si>
  <si>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</si>
  <si>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</si>
  <si>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</si>
  <si>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</si>
  <si>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</si>
  <si>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</si>
  <si>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</si>
  <si>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</si>
  <si>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</si>
  <si>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</si>
  <si>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</si>
  <si>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</si>
  <si>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</si>
  <si>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</si>
  <si>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</si>
  <si>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</si>
  <si>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</si>
  <si>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</si>
  <si>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</si>
  <si>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</si>
  <si>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</si>
  <si>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</si>
  <si>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</si>
  <si>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</si>
  <si>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</si>
  <si>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</si>
  <si>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</si>
  <si>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</si>
  <si>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</si>
  <si>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</si>
  <si>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</si>
  <si>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</si>
  <si>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</si>
  <si>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</si>
  <si>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</si>
  <si>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</si>
  <si>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</si>
  <si>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</si>
  <si>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</si>
  <si>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</si>
  <si>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</si>
  <si>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</si>
  <si>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</si>
  <si>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</si>
  <si>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</si>
  <si>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</si>
  <si>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</si>
  <si>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</si>
  <si>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</si>
  <si>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</si>
  <si>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</si>
  <si>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</si>
  <si>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</si>
  <si>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</si>
  <si>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</si>
  <si>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</si>
  <si>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</si>
  <si>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</si>
  <si>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</si>
  <si>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</si>
  <si>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</si>
  <si>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</si>
  <si>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</si>
  <si>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</si>
  <si>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</si>
  <si>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</si>
  <si>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</si>
  <si>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</si>
  <si>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</si>
  <si>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</si>
  <si>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</si>
  <si>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</si>
  <si>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</si>
  <si>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</si>
  <si>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</si>
  <si>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</si>
  <si>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</si>
  <si>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</si>
  <si>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</si>
  <si>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</si>
  <si>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</si>
  <si>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</si>
  <si>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</si>
  <si>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</si>
  <si>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</si>
  <si>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</si>
  <si>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</si>
  <si>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</si>
  <si>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</si>
  <si>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</si>
  <si>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</si>
  <si>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</si>
  <si>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</si>
  <si>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</si>
  <si>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</si>
  <si>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</si>
  <si>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</si>
  <si>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</si>
  <si>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</si>
  <si>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</si>
  <si>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</si>
  <si>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</si>
  <si>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</si>
  <si>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</si>
  <si>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</si>
  <si>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</si>
  <si>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</si>
  <si>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</si>
  <si>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</si>
  <si>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</si>
  <si>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</si>
  <si>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</si>
  <si>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</si>
  <si>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</si>
  <si>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</si>
  <si>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</si>
  <si>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</si>
  <si>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</si>
  <si>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</si>
  <si>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</si>
  <si>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</si>
  <si>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</si>
  <si>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</si>
  <si>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</si>
  <si>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</si>
  <si>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</si>
  <si>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</si>
  <si>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</si>
  <si>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</si>
  <si>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</si>
  <si>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</si>
  <si>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</si>
  <si>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</si>
  <si>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</si>
  <si>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</si>
  <si>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</si>
  <si>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</si>
  <si>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</si>
  <si>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</si>
  <si>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</si>
  <si>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</si>
  <si>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</si>
  <si>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</si>
  <si>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</si>
  <si>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</si>
  <si>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</si>
  <si>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</si>
  <si>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</si>
  <si>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</si>
  <si>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</si>
  <si>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</si>
  <si>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</si>
  <si>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</si>
  <si>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</si>
  <si>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</si>
  <si>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</si>
  <si>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</si>
  <si>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</si>
  <si>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</si>
  <si>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</si>
  <si>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</si>
  <si>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</si>
  <si>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</si>
  <si>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</si>
  <si>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</si>
  <si>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</si>
  <si>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</si>
  <si>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</si>
  <si>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</si>
  <si>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</si>
  <si>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</si>
  <si>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</si>
  <si>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</si>
  <si>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</si>
  <si>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</si>
  <si>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</si>
  <si>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</si>
  <si>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</si>
  <si>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</si>
  <si>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</si>
  <si>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</si>
  <si>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</si>
  <si>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</si>
  <si>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</si>
  <si>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</si>
  <si>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</si>
  <si>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</si>
  <si>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</si>
  <si>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</si>
  <si>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</si>
  <si>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</si>
  <si>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</si>
  <si>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</si>
  <si>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</si>
  <si>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</si>
  <si>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</si>
  <si>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</si>
  <si>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</si>
  <si>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</si>
  <si>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</si>
  <si>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</si>
  <si>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</si>
  <si>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</si>
  <si>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</si>
  <si>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</si>
  <si>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</si>
  <si>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</si>
  <si>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</si>
  <si>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</si>
  <si>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</si>
  <si>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</si>
  <si>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</si>
  <si>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</si>
  <si>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</si>
  <si>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</si>
  <si>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</si>
  <si>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</si>
  <si>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</si>
  <si>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</si>
  <si>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</si>
  <si>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</si>
  <si>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</si>
  <si>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</si>
  <si>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</si>
  <si>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</si>
  <si>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</si>
  <si>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</si>
  <si>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</si>
  <si>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</si>
  <si>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</si>
  <si>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</si>
  <si>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</si>
  <si>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</si>
  <si>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</si>
  <si>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</si>
  <si>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</si>
  <si>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</si>
  <si>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</si>
  <si>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</si>
  <si>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</si>
  <si>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</si>
  <si>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</si>
  <si>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</si>
  <si>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</si>
  <si>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</si>
  <si>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</si>
  <si>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</si>
  <si>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</si>
  <si>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</si>
  <si>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</si>
  <si>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</si>
  <si>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</si>
  <si>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</si>
  <si>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</si>
  <si>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</si>
  <si>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</si>
  <si>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</si>
  <si>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</si>
  <si>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</si>
  <si>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</si>
  <si>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</si>
  <si>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</si>
  <si>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</si>
  <si>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</si>
  <si>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</si>
  <si>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</si>
  <si>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</si>
  <si>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</si>
  <si>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</si>
  <si>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</si>
  <si>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</si>
  <si>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</si>
  <si>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</si>
  <si>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</si>
  <si>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</si>
  <si>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</si>
  <si>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</si>
  <si>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</si>
  <si>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</si>
  <si>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</si>
  <si>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</si>
  <si>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</si>
  <si>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</si>
  <si>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</si>
  <si>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</si>
  <si>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</si>
  <si>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</si>
  <si>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</si>
  <si>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</si>
  <si>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</si>
  <si>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</si>
  <si>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</si>
  <si>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</si>
  <si>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</si>
  <si>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</si>
  <si>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</si>
  <si>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</si>
  <si>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</si>
  <si>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</si>
  <si>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</si>
  <si>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</si>
  <si>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</si>
  <si>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</si>
  <si>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</si>
  <si>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</si>
  <si>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</si>
  <si>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</si>
  <si>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</si>
  <si>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</si>
  <si>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</si>
  <si>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</si>
  <si>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</si>
  <si>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</si>
  <si>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</si>
  <si>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</si>
  <si>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</si>
  <si>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</si>
  <si>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</si>
  <si>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</si>
  <si>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</si>
  <si>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</si>
  <si>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</si>
  <si>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</si>
  <si>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</si>
  <si>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</si>
  <si>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</si>
  <si>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</si>
  <si>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</si>
  <si>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</si>
  <si>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</si>
  <si>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</si>
  <si>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</si>
  <si>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</si>
  <si>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</si>
  <si>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</si>
  <si>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</si>
  <si>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</si>
  <si>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</si>
  <si>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</si>
  <si>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</si>
  <si>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</si>
  <si>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</si>
  <si>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</si>
  <si>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</si>
  <si>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</si>
  <si>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</si>
  <si>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</si>
  <si>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</si>
  <si>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</si>
  <si>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</si>
  <si>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</si>
  <si>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</si>
  <si>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</si>
  <si>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</si>
  <si>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</si>
  <si>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</si>
  <si>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</si>
  <si>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</si>
  <si>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</si>
  <si>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</si>
  <si>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</si>
  <si>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</si>
  <si>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</si>
  <si>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</si>
  <si>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</si>
  <si>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</si>
  <si>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</si>
  <si>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</si>
  <si>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</si>
  <si>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</si>
  <si>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</si>
  <si>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</si>
  <si>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</si>
  <si>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</si>
  <si>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</si>
  <si>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</si>
  <si>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</si>
  <si>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</si>
  <si>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</si>
  <si>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</si>
  <si>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</si>
  <si>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</si>
  <si>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</si>
  <si>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</si>
  <si>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</si>
  <si>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</si>
  <si>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</si>
  <si>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</si>
  <si>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</si>
  <si>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</si>
  <si>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</si>
  <si>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</si>
  <si>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</si>
  <si>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</si>
  <si>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</si>
  <si>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</si>
  <si>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</si>
  <si>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</si>
  <si>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</si>
  <si>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</si>
  <si>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</si>
  <si>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</si>
  <si>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</si>
  <si>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</si>
  <si>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</si>
  <si>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</si>
  <si>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</si>
  <si>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</si>
  <si>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</si>
  <si>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</si>
  <si>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</si>
  <si>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</si>
  <si>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</si>
  <si>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</si>
  <si>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</si>
  <si>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</si>
  <si>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</si>
  <si>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</si>
  <si>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</si>
  <si>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</si>
  <si>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</si>
  <si>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</si>
  <si>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</si>
  <si>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</si>
  <si>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</si>
  <si>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</si>
  <si>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</si>
  <si>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</si>
  <si>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</si>
  <si>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</si>
  <si>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</si>
  <si>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</si>
  <si>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</si>
  <si>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</si>
  <si>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</si>
  <si>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</si>
  <si>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</si>
  <si>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</si>
  <si>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</si>
  <si>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</si>
  <si>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</si>
  <si>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</si>
  <si>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</si>
  <si>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</si>
  <si>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</si>
  <si>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</si>
  <si>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</si>
  <si>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</si>
  <si>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</si>
  <si>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</si>
  <si>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</si>
  <si>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</si>
  <si>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</si>
  <si>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</si>
  <si>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</si>
  <si>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</si>
  <si>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</si>
  <si>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</si>
  <si>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</si>
  <si>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</si>
  <si>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</si>
  <si>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</si>
  <si>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</si>
  <si>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</si>
  <si>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</si>
  <si>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</si>
  <si>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</si>
  <si>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</si>
  <si>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</si>
  <si>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</si>
  <si>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</si>
  <si>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</si>
  <si>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</si>
  <si>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</si>
  <si>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</si>
  <si>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</si>
  <si>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</si>
  <si>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</si>
  <si>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</si>
  <si>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</si>
  <si>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</si>
  <si>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</si>
  <si>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</si>
  <si>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</si>
  <si>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</si>
  <si>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</si>
  <si>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</si>
  <si>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</si>
  <si>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</si>
  <si>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</si>
  <si>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</si>
  <si>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</si>
  <si>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</si>
  <si>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</si>
  <si>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</si>
  <si>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</si>
  <si>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</si>
  <si>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</si>
  <si>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</si>
  <si>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</si>
  <si>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</si>
  <si>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</si>
  <si>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</si>
  <si>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</si>
  <si>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</si>
  <si>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</si>
  <si>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</si>
  <si>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</si>
  <si>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</si>
  <si>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</si>
  <si>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</si>
  <si>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</si>
  <si>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</si>
  <si>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</si>
  <si>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</si>
  <si>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</si>
  <si>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</si>
  <si>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</si>
  <si>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</si>
  <si>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</si>
  <si>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</si>
  <si>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</si>
  <si>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</si>
  <si>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</si>
  <si>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</si>
  <si>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</si>
  <si>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</si>
  <si>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</si>
  <si>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</si>
  <si>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</si>
  <si>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</si>
  <si>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</si>
  <si>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</si>
  <si>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</si>
  <si>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</si>
  <si>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</si>
  <si>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</si>
  <si>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</si>
  <si>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</si>
  <si>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</si>
  <si>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</si>
  <si>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</si>
  <si>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</si>
  <si>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</si>
  <si>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</si>
  <si>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</si>
  <si>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</si>
  <si>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</si>
  <si>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</si>
  <si>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</si>
  <si>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</si>
  <si>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</si>
  <si>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</si>
  <si>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</si>
  <si>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</si>
  <si>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</si>
  <si>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</si>
  <si>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</si>
  <si>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</si>
  <si>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</si>
  <si>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</si>
  <si>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</si>
  <si>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</si>
  <si>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</si>
  <si>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</si>
  <si>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</si>
  <si>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</si>
  <si>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</si>
  <si>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</si>
  <si>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</si>
  <si>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</si>
  <si>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</si>
  <si>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</si>
  <si>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</si>
  <si>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</si>
  <si>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</si>
  <si>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</si>
  <si>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</si>
  <si>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</si>
  <si>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</si>
  <si>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</si>
  <si>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</si>
  <si>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</si>
  <si>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</si>
  <si>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</si>
  <si>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</si>
  <si>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</si>
  <si>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</si>
  <si>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</si>
  <si>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</si>
  <si>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</si>
  <si>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</si>
  <si>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</si>
  <si>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</si>
  <si>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</si>
  <si>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</si>
  <si>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</si>
  <si>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</si>
  <si>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</si>
  <si>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</si>
  <si>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</si>
  <si>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</si>
  <si>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</si>
  <si>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</si>
  <si>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</si>
  <si>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</si>
  <si>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</si>
  <si>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</si>
  <si>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</si>
  <si>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</si>
  <si>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</si>
  <si>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</si>
  <si>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</si>
  <si>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</si>
  <si>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</si>
  <si>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</si>
  <si>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</si>
  <si>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</si>
  <si>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</si>
  <si>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</si>
  <si>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</si>
  <si>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</si>
  <si>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</si>
  <si>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</si>
  <si>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</si>
  <si>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</si>
  <si>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</si>
  <si>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</si>
  <si>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</si>
  <si>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</si>
  <si>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</si>
  <si>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</si>
  <si>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</si>
  <si>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</si>
  <si>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</si>
  <si>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</si>
  <si>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</si>
  <si>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</si>
  <si>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</si>
  <si>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</si>
  <si>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</si>
  <si>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</si>
  <si>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</si>
  <si>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</si>
  <si>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</si>
  <si>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</si>
  <si>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</si>
  <si>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</si>
  <si>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</si>
  <si>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</si>
  <si>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</si>
  <si>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</si>
  <si>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</si>
  <si>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</si>
  <si>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</si>
  <si>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</si>
  <si>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</si>
  <si>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</si>
  <si>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</si>
  <si>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</si>
  <si>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</si>
  <si>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</si>
  <si>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</si>
  <si>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</si>
  <si>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</si>
  <si>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</si>
  <si>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</si>
  <si>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</si>
  <si>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</si>
  <si>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</si>
  <si>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</si>
  <si>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</si>
  <si>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</si>
  <si>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</si>
  <si>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</si>
  <si>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</si>
  <si>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</si>
  <si>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</si>
  <si>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</si>
  <si>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</si>
  <si>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</si>
  <si>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</si>
  <si>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</si>
  <si>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</si>
  <si>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</si>
  <si>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</si>
  <si>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</si>
  <si>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</si>
  <si>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</si>
  <si>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</si>
  <si>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</si>
  <si>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</si>
  <si>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</si>
  <si>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</si>
  <si>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</si>
  <si>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</si>
  <si>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</si>
  <si>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</si>
  <si>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</si>
  <si>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</si>
  <si>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</si>
  <si>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</si>
  <si>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</si>
  <si>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</si>
  <si>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</si>
  <si>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</si>
  <si>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</si>
  <si>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</si>
  <si>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</si>
  <si>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</si>
  <si>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</si>
  <si>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</si>
  <si>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</si>
  <si>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</si>
  <si>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</si>
  <si>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</si>
  <si>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</si>
  <si>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</si>
  <si>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</si>
  <si>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</si>
  <si>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</si>
  <si>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</si>
  <si>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</si>
  <si>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</si>
  <si>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</si>
  <si>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</si>
  <si>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</si>
  <si>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</si>
  <si>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</si>
  <si>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</si>
  <si>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</si>
  <si>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</si>
  <si>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</si>
  <si>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</si>
  <si>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</si>
  <si>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</si>
  <si>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</si>
  <si>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</si>
  <si>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</si>
  <si>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</si>
  <si>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</si>
  <si>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</si>
  <si>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</si>
  <si>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</si>
  <si>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</si>
  <si>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</si>
  <si>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</si>
  <si>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</si>
  <si>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</si>
  <si>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</si>
  <si>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</si>
  <si>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</si>
  <si>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</si>
  <si>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</si>
  <si>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</si>
  <si>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</si>
  <si>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</si>
  <si>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</si>
  <si>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</si>
  <si>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</si>
  <si>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</si>
  <si>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</si>
  <si>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</si>
  <si>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</si>
  <si>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</si>
  <si>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</si>
  <si>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</si>
  <si>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</si>
  <si>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</si>
  <si>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</si>
  <si>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</si>
  <si>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</si>
  <si>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</si>
  <si>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</si>
  <si>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</si>
  <si>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</si>
  <si>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</si>
  <si>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</si>
  <si>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</si>
  <si>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</si>
  <si>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</si>
  <si>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</si>
  <si>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</si>
  <si>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</si>
  <si>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</si>
  <si>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</si>
  <si>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</si>
  <si>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</si>
  <si>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</si>
  <si>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</si>
  <si>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</si>
  <si>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</si>
  <si>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</si>
  <si>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</si>
  <si>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</si>
  <si>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</si>
  <si>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</si>
  <si>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</si>
  <si>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</si>
  <si>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</si>
  <si>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</si>
  <si>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</si>
  <si>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</si>
  <si>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</si>
  <si>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</si>
  <si>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</si>
  <si>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</si>
  <si>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</si>
  <si>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</si>
  <si>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</si>
  <si>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</si>
  <si>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</si>
  <si>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</si>
  <si>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</si>
  <si>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</si>
  <si>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</si>
  <si>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</si>
  <si>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</si>
  <si>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</si>
  <si>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</si>
  <si>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</si>
  <si>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</si>
  <si>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</si>
  <si>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</si>
  <si>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</si>
  <si>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</si>
  <si>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</si>
  <si>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</si>
  <si>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</si>
  <si>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</si>
  <si>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</si>
  <si>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</si>
  <si>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</si>
  <si>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</si>
  <si>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</si>
  <si>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</si>
  <si>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</si>
  <si>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</si>
  <si>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</si>
  <si>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</si>
  <si>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</si>
  <si>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</si>
  <si>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</si>
  <si>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</si>
  <si>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</si>
  <si>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</si>
  <si>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</si>
  <si>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</si>
  <si>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</si>
  <si>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</si>
  <si>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</si>
  <si>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</si>
  <si>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</si>
  <si>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</si>
  <si>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</si>
  <si>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</si>
  <si>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</si>
  <si>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</si>
  <si>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</si>
  <si>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</si>
  <si>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</si>
  <si>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</si>
  <si>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</si>
  <si>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</si>
  <si>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</si>
  <si>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</si>
  <si>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</si>
  <si>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</si>
  <si>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</si>
  <si>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</si>
  <si>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</si>
  <si>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</si>
  <si>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</si>
  <si>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</si>
  <si>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</si>
  <si>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</si>
  <si>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</si>
  <si>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</si>
  <si>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</si>
  <si>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</si>
  <si>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</si>
  <si>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</si>
  <si>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</si>
  <si>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</si>
  <si>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</si>
  <si>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</si>
  <si>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</si>
  <si>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</si>
  <si>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</si>
  <si>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</si>
  <si>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</si>
  <si>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</si>
  <si>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</si>
  <si>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</si>
  <si>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</si>
  <si>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</si>
  <si>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</si>
  <si>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</si>
  <si>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</si>
  <si>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</si>
  <si>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</si>
  <si>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</si>
  <si>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</si>
  <si>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</si>
  <si>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</si>
  <si>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</si>
  <si>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</si>
  <si>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</si>
  <si>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</si>
  <si>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</si>
  <si>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</si>
  <si>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</si>
  <si>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</si>
  <si>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</si>
  <si>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</si>
  <si>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</si>
  <si>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</si>
  <si>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</si>
  <si>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</si>
  <si>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</si>
  <si>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</si>
  <si>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</si>
  <si>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</si>
  <si>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</si>
  <si>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</si>
  <si>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</si>
  <si>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</si>
  <si>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</si>
  <si>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</si>
  <si>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</si>
  <si>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</si>
  <si>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</si>
  <si>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</si>
  <si>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</si>
  <si>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</si>
  <si>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</si>
  <si>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</si>
  <si>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</si>
  <si>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</si>
  <si>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</si>
  <si>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</si>
  <si>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</si>
  <si>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</si>
  <si>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</si>
  <si>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</si>
  <si>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</si>
  <si>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</si>
  <si>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</si>
  <si>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</si>
  <si>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</si>
  <si>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</si>
  <si>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</si>
  <si>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</si>
  <si>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</si>
  <si>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</si>
  <si>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</si>
  <si>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</si>
  <si>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</si>
  <si>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</si>
  <si>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</si>
  <si>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</si>
  <si>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</si>
  <si>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</si>
  <si>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</si>
  <si>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</si>
  <si>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</si>
  <si>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</si>
  <si>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</si>
  <si>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</si>
  <si>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</si>
  <si>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</si>
  <si>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</si>
  <si>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</si>
  <si>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</si>
  <si>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</si>
  <si>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</si>
  <si>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</si>
  <si>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</si>
  <si>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</si>
  <si>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</si>
  <si>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</si>
  <si>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</si>
  <si>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</si>
  <si>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</si>
  <si>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</si>
  <si>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</si>
  <si>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</si>
  <si>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</si>
  <si>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</si>
  <si>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</si>
  <si>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</si>
  <si>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</si>
  <si>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</si>
  <si>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</si>
  <si>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</si>
  <si>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</si>
  <si>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</si>
  <si>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</si>
  <si>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</si>
  <si>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</si>
  <si>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</si>
  <si>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</si>
  <si>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</si>
  <si>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</si>
  <si>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</si>
  <si>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</si>
  <si>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</si>
  <si>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</si>
  <si>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</si>
  <si>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</si>
  <si>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</si>
  <si>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</si>
  <si>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</si>
  <si>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</si>
  <si>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</si>
  <si>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</si>
  <si>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</si>
  <si>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</si>
  <si>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</si>
  <si>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</si>
  <si>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</si>
  <si>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</si>
  <si>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</si>
  <si>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</si>
  <si>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</si>
  <si>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</si>
  <si>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</si>
  <si>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</si>
  <si>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</si>
  <si>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</si>
  <si>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</si>
  <si>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</si>
  <si>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</si>
  <si>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</si>
  <si>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</si>
  <si>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</si>
  <si>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</si>
  <si>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</si>
  <si>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</si>
  <si>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</si>
  <si>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</si>
  <si>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</si>
  <si>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</si>
  <si>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</si>
  <si>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</si>
  <si>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</si>
  <si>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</si>
  <si>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</si>
  <si>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</si>
  <si>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</si>
  <si>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</si>
  <si>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</si>
  <si>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</si>
  <si>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</si>
  <si>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</si>
  <si>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</si>
  <si>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</si>
  <si>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</si>
  <si>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</si>
  <si>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</si>
  <si>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</si>
  <si>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</si>
  <si>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</si>
  <si>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</si>
  <si>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</si>
  <si>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</si>
  <si>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</si>
  <si>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</si>
  <si>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</si>
  <si>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</si>
  <si>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</si>
  <si>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</si>
  <si>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</si>
  <si>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</si>
  <si>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</si>
  <si>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</si>
  <si>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</si>
  <si>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</si>
  <si>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</si>
  <si>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</si>
  <si>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</si>
  <si>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</si>
  <si>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</si>
  <si>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</si>
  <si>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</si>
  <si>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</si>
  <si>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</si>
  <si>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</si>
  <si>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</si>
  <si>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</si>
  <si>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</si>
  <si>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</si>
  <si>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</si>
  <si>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</si>
  <si>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</si>
  <si>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</si>
  <si>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</si>
  <si>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</si>
  <si>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</si>
  <si>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</si>
  <si>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</si>
  <si>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</si>
  <si>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</si>
  <si>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</si>
  <si>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</si>
  <si>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</si>
  <si>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</si>
  <si>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</si>
  <si>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</si>
  <si>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</si>
  <si>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</si>
  <si>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</si>
  <si>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</si>
  <si>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</si>
  <si>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</si>
  <si>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</si>
  <si>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</si>
  <si>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</si>
  <si>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</si>
  <si>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</si>
  <si>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</si>
  <si>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</si>
  <si>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</si>
  <si>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</si>
  <si>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</si>
  <si>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</si>
  <si>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</si>
  <si>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</si>
  <si>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</si>
  <si>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</si>
  <si>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</si>
  <si>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</si>
  <si>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</si>
  <si>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</si>
  <si>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</si>
  <si>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</si>
  <si>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</si>
  <si>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</si>
  <si>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</si>
  <si>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</si>
  <si>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</si>
  <si>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</si>
  <si>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</si>
  <si>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</si>
  <si>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</si>
  <si>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</si>
  <si>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</si>
  <si>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</si>
  <si>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</si>
  <si>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</si>
  <si>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</si>
  <si>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</si>
  <si>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</si>
  <si>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</si>
  <si>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</si>
  <si>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</si>
  <si>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</si>
  <si>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</si>
  <si>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</si>
  <si>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</si>
  <si>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</si>
  <si>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</si>
  <si>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</si>
  <si>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</si>
  <si>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</si>
  <si>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</si>
  <si>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</si>
  <si>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</si>
  <si>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</si>
  <si>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</si>
  <si>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</si>
  <si>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</si>
  <si>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</si>
  <si>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</si>
  <si>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</si>
  <si>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</si>
  <si>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</si>
  <si>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</si>
  <si>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</si>
  <si>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</si>
  <si>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</si>
  <si>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</si>
  <si>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</si>
  <si>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</si>
  <si>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</si>
  <si>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</si>
  <si>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</si>
  <si>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</si>
  <si>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</si>
  <si>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</si>
  <si>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</si>
  <si>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</si>
  <si>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</si>
  <si>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</si>
  <si>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</si>
  <si>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</si>
  <si>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</si>
  <si>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</si>
  <si>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</si>
  <si>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</si>
  <si>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</si>
  <si>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</si>
  <si>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</si>
  <si>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</si>
  <si>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</si>
  <si>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</si>
  <si>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</si>
  <si>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</si>
  <si>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</si>
  <si>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</si>
  <si>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</si>
  <si>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</si>
  <si>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</si>
  <si>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</si>
  <si>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</si>
  <si>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</si>
  <si>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</si>
  <si>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</si>
  <si>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</si>
  <si>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</si>
  <si>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</si>
  <si>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</si>
  <si>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</si>
  <si>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</si>
  <si>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</si>
  <si>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</si>
  <si>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</si>
  <si>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</si>
  <si>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</si>
  <si>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</si>
  <si>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</si>
  <si>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</si>
  <si>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</si>
  <si>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</si>
  <si>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</si>
  <si>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</si>
  <si>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</si>
  <si>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</si>
  <si>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</si>
  <si>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</si>
  <si>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</si>
  <si>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</si>
  <si>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</si>
  <si>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</si>
  <si>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</si>
  <si>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</si>
  <si>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</si>
  <si>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</si>
  <si>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</si>
  <si>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</si>
  <si>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</si>
  <si>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</si>
  <si>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</si>
  <si>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</si>
  <si>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</si>
  <si>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</si>
  <si>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</si>
  <si>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</si>
  <si>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</si>
  <si>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</si>
  <si>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</si>
  <si>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</si>
  <si>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</si>
  <si>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</si>
  <si>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</si>
  <si>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</si>
  <si>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</si>
  <si>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</si>
  <si>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</si>
  <si>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</si>
  <si>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</si>
  <si>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</si>
  <si>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</si>
  <si>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</si>
  <si>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</si>
  <si>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</si>
  <si>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</si>
  <si>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</si>
  <si>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</si>
  <si>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</si>
  <si>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</si>
  <si>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</si>
  <si>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</si>
  <si>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</si>
  <si>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</si>
  <si>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</si>
  <si>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</si>
  <si>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</si>
  <si>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</si>
  <si>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</si>
  <si>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</si>
  <si>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</si>
  <si>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</si>
  <si>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</si>
  <si>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</si>
  <si>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</si>
  <si>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</si>
  <si>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</si>
  <si>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</si>
  <si>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</si>
  <si>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</si>
  <si>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</si>
  <si>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</si>
  <si>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</si>
  <si>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</si>
  <si>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</si>
  <si>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</si>
  <si>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</si>
  <si>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</si>
  <si>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</si>
  <si>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</si>
  <si>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</si>
  <si>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</si>
  <si>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</si>
  <si>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</si>
  <si>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</si>
  <si>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</si>
  <si>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</si>
  <si>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</si>
  <si>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</si>
  <si>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</si>
  <si>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</si>
  <si>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</si>
  <si>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</si>
  <si>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</si>
  <si>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</si>
  <si>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</si>
  <si>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</si>
  <si>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</si>
  <si>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</si>
  <si>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</si>
  <si>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</si>
  <si>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</si>
  <si>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</si>
  <si>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</si>
  <si>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</si>
  <si>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</si>
  <si>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</si>
  <si>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</si>
  <si>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</si>
  <si>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</si>
  <si>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</si>
  <si>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</si>
  <si>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</si>
  <si>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</si>
  <si>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</si>
  <si>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</si>
  <si>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</si>
  <si>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</si>
  <si>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</si>
  <si>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</si>
  <si>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</si>
  <si>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</si>
  <si>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</si>
  <si>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</si>
  <si>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</si>
  <si>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</si>
  <si>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</si>
  <si>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</si>
  <si>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</si>
  <si>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</si>
  <si>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</si>
  <si>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</si>
  <si>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</si>
  <si>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</si>
  <si>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</si>
  <si>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</si>
  <si>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</si>
  <si>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</si>
  <si>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</si>
  <si>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</si>
  <si>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</si>
  <si>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</si>
  <si>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</si>
  <si>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</si>
  <si>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</si>
  <si>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</si>
  <si>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</si>
  <si>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</si>
  <si>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</si>
  <si>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</si>
  <si>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</si>
  <si>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</si>
  <si>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</si>
  <si>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</si>
  <si>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</si>
  <si>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</si>
  <si>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</si>
  <si>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</si>
  <si>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</si>
  <si>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</si>
  <si>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</si>
  <si>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</si>
  <si>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</si>
  <si>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</si>
  <si>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</si>
  <si>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</si>
  <si>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</si>
  <si>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</si>
  <si>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</si>
  <si>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</si>
  <si>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</si>
  <si>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</si>
  <si>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</si>
  <si>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</si>
  <si>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</si>
  <si>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</si>
  <si>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</si>
  <si>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</si>
  <si>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</si>
  <si>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</si>
  <si>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</si>
  <si>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</si>
  <si>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</si>
  <si>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</si>
  <si>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</si>
  <si>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</si>
  <si>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</si>
  <si>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</si>
  <si>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</si>
  <si>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</si>
  <si>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</si>
  <si>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</si>
  <si>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</si>
  <si>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</si>
  <si>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</si>
  <si>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</si>
  <si>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</si>
  <si>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</si>
  <si>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</si>
  <si>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</si>
  <si>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</si>
  <si>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</si>
  <si>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</si>
  <si>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</si>
  <si>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</si>
  <si>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</si>
  <si>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</si>
  <si>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</si>
  <si>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</si>
  <si>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</si>
  <si>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</si>
  <si>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</si>
  <si>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</si>
  <si>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</si>
  <si>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</si>
  <si>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</si>
  <si>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</si>
  <si>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</si>
  <si>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</si>
  <si>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</si>
  <si>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</si>
  <si>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</si>
  <si>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</si>
  <si>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</si>
  <si>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</si>
  <si>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</si>
  <si>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</si>
  <si>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</si>
  <si>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</si>
  <si>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</si>
  <si>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</si>
  <si>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</si>
  <si>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</si>
  <si>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</si>
  <si>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</si>
  <si>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</si>
  <si>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</si>
  <si>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</si>
  <si>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</si>
  <si>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</si>
  <si>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</si>
  <si>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</si>
  <si>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</si>
  <si>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</si>
  <si>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</si>
  <si>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</si>
  <si>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</si>
  <si>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</si>
  <si>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</si>
  <si>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</si>
  <si>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</si>
  <si>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</si>
  <si>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</si>
  <si>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</si>
  <si>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</si>
  <si>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</si>
  <si>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</si>
  <si>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</si>
  <si>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</si>
  <si>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</si>
  <si>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</si>
  <si>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</si>
  <si>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</si>
  <si>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</si>
  <si>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</si>
  <si>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</si>
  <si>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</si>
  <si>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</si>
  <si>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</si>
  <si>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</si>
  <si>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</si>
  <si>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</si>
  <si>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</si>
  <si>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</si>
  <si>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</si>
  <si>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</si>
  <si>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</si>
  <si>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</si>
  <si>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</si>
  <si>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</si>
  <si>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</si>
  <si>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</si>
  <si>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</si>
  <si>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</si>
  <si>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</si>
  <si>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</si>
  <si>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</si>
  <si>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</si>
  <si>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</si>
  <si>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</si>
  <si>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</si>
  <si>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</si>
  <si>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</si>
  <si>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</si>
  <si>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</si>
  <si>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</si>
  <si>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</si>
  <si>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</si>
  <si>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</si>
  <si>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</si>
  <si>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</si>
  <si>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</si>
  <si>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</si>
  <si>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</si>
  <si>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</si>
  <si>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</si>
  <si>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</si>
  <si>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</si>
  <si>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</si>
  <si>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</si>
  <si>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</si>
  <si>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</si>
  <si>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</si>
  <si>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</si>
  <si>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</si>
  <si>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</si>
  <si>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</si>
  <si>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</si>
  <si>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</si>
  <si>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</si>
  <si>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</si>
  <si>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</si>
  <si>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</si>
  <si>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</si>
  <si>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</si>
  <si>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</si>
  <si>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</si>
  <si>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</si>
  <si>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</si>
  <si>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</si>
  <si>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</si>
  <si>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</si>
  <si>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</si>
  <si>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</si>
  <si>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</si>
  <si>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</si>
  <si>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</si>
  <si>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</si>
  <si>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</si>
  <si>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</si>
  <si>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</si>
  <si>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</si>
  <si>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</si>
  <si>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</si>
  <si>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</si>
  <si>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</si>
  <si>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</si>
  <si>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</si>
  <si>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</si>
  <si>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</si>
  <si>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</si>
  <si>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</si>
  <si>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</si>
  <si>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</si>
  <si>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</si>
  <si>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</si>
  <si>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</si>
  <si>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</si>
  <si>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</si>
  <si>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</si>
  <si>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</si>
  <si>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</si>
  <si>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</si>
  <si>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</si>
  <si>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</si>
  <si>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</si>
  <si>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</si>
  <si>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</si>
  <si>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</si>
  <si>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</si>
  <si>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</si>
  <si>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</si>
  <si>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</si>
  <si>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</si>
  <si>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</si>
  <si>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</si>
  <si>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</si>
  <si>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</si>
  <si>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</si>
  <si>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</si>
  <si>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</si>
  <si>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</si>
  <si>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</si>
  <si>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</si>
  <si>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</si>
  <si>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</si>
  <si>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</si>
  <si>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</si>
  <si>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</si>
  <si>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</si>
  <si>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</si>
  <si>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</si>
  <si>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</si>
  <si>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</si>
  <si>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</si>
  <si>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</si>
  <si>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</si>
  <si>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</si>
  <si>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</si>
  <si>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</si>
  <si>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</si>
  <si>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</si>
  <si>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</si>
  <si>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</si>
  <si>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</si>
  <si>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</si>
  <si>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</si>
  <si>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</si>
  <si>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</si>
  <si>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</si>
  <si>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</si>
  <si>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</si>
  <si>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</si>
  <si>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</si>
  <si>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</si>
  <si>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</si>
  <si>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</si>
  <si>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</si>
  <si>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</si>
  <si>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</si>
  <si>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</si>
  <si>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</si>
  <si>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</si>
  <si>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</si>
  <si>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</si>
  <si>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</si>
  <si>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</si>
  <si>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</si>
  <si>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</si>
  <si>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</si>
  <si>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</si>
  <si>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</si>
  <si>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</si>
  <si>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</si>
  <si>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</si>
  <si>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</si>
  <si>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</si>
  <si>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</si>
  <si>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</si>
  <si>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</si>
  <si>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</si>
  <si>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</si>
  <si>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</si>
  <si>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</si>
  <si>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</si>
  <si>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</si>
  <si>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</si>
  <si>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</si>
  <si>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</si>
  <si>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</si>
  <si>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</si>
  <si>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</si>
  <si>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</si>
  <si>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</si>
  <si>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</si>
  <si>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</si>
  <si>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</si>
  <si>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</si>
  <si>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</si>
  <si>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</si>
  <si>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</si>
  <si>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</si>
  <si>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</si>
  <si>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</si>
  <si>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</si>
  <si>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</si>
  <si>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</si>
  <si>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</si>
  <si>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</si>
  <si>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</si>
  <si>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</si>
  <si>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</si>
  <si>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</si>
  <si>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</si>
  <si>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</si>
  <si>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</si>
  <si>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</si>
  <si>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</si>
  <si>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</si>
  <si>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</si>
  <si>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</si>
  <si>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</si>
  <si>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</si>
  <si>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</si>
  <si>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</si>
  <si>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</si>
  <si>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</si>
  <si>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</si>
  <si>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</si>
  <si>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</si>
  <si>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</si>
  <si>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</si>
  <si>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</si>
  <si>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</si>
  <si>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</si>
  <si>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</si>
  <si>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</si>
  <si>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</si>
  <si>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</si>
  <si>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</si>
  <si>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</si>
  <si>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</si>
  <si>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</si>
  <si>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</si>
  <si>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</si>
  <si>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</si>
  <si>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</si>
  <si>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</si>
  <si>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</si>
  <si>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</si>
  <si>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</si>
  <si>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</si>
  <si>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</si>
  <si>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</si>
  <si>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</si>
  <si>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</si>
  <si>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</si>
  <si>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</si>
  <si>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</si>
  <si>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</si>
  <si>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</si>
  <si>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</si>
  <si>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</si>
  <si>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</si>
  <si>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</si>
  <si>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</si>
  <si>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</si>
  <si>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</si>
  <si>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</si>
  <si>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</si>
  <si>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</si>
  <si>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</si>
  <si>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</si>
  <si>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</si>
  <si>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</si>
  <si>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</si>
  <si>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</si>
  <si>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</si>
  <si>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</si>
  <si>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</si>
  <si>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</si>
  <si>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</si>
  <si>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</si>
  <si>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</si>
  <si>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</si>
  <si>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</si>
  <si>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</si>
  <si>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</si>
  <si>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</si>
  <si>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</si>
  <si>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</si>
  <si>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</si>
  <si>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</si>
  <si>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</si>
  <si>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</si>
  <si>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</si>
  <si>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</si>
  <si>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</si>
  <si>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</si>
  <si>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</si>
  <si>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</si>
  <si>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</si>
  <si>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</si>
  <si>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</si>
  <si>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</si>
  <si>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</si>
  <si>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</si>
  <si>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</si>
  <si>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</si>
  <si>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</si>
  <si>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</si>
  <si>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</si>
  <si>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</si>
  <si>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</si>
  <si>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</si>
  <si>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</si>
  <si>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</si>
  <si>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</si>
  <si>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</si>
  <si>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</si>
  <si>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</si>
  <si>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</si>
  <si>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</si>
  <si>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</si>
  <si>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</si>
  <si>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</si>
  <si>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</si>
  <si>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</si>
  <si>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</si>
  <si>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</si>
  <si>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</si>
  <si>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</si>
  <si>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</si>
  <si>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</si>
  <si>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</si>
  <si>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</si>
  <si>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</si>
  <si>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</si>
  <si>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</si>
  <si>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</si>
  <si>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</si>
  <si>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</si>
  <si>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</si>
  <si>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</si>
  <si>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</si>
  <si>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</si>
  <si>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</si>
  <si>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</si>
  <si>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</si>
  <si>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</si>
  <si>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</si>
  <si>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</si>
  <si>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</si>
  <si>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</si>
  <si>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</si>
  <si>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</si>
  <si>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</si>
  <si>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</si>
  <si>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</si>
  <si>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</si>
  <si>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</si>
  <si>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</si>
  <si>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</si>
  <si>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</si>
  <si>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</si>
  <si>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</si>
  <si>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</si>
  <si>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</si>
  <si>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</si>
  <si>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</si>
  <si>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</si>
  <si>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</si>
  <si>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</si>
  <si>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</si>
  <si>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</si>
  <si>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</si>
  <si>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</si>
  <si>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</si>
  <si>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</si>
  <si>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</si>
  <si>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</si>
  <si>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</si>
  <si>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</si>
  <si>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</si>
  <si>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</si>
  <si>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</si>
  <si>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</si>
  <si>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</si>
  <si>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</si>
  <si>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</si>
  <si>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</si>
  <si>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</si>
  <si>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</si>
  <si>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</si>
  <si>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</si>
  <si>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</si>
  <si>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</si>
  <si>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</si>
  <si>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</si>
  <si>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</si>
  <si>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</si>
  <si>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</si>
  <si>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</si>
  <si>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</si>
  <si>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</si>
  <si>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</si>
  <si>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</si>
  <si>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</si>
  <si>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</si>
  <si>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</si>
  <si>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</si>
  <si>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</si>
  <si>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</si>
  <si>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</si>
  <si>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</si>
  <si>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</si>
  <si>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</si>
  <si>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</si>
  <si>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</si>
  <si>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</si>
  <si>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</si>
  <si>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</si>
  <si>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</si>
  <si>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</si>
  <si>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</si>
  <si>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</si>
  <si>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</si>
  <si>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</si>
  <si>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</si>
  <si>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</si>
  <si>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</si>
  <si>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</si>
  <si>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</si>
  <si>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</si>
  <si>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</si>
  <si>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</si>
  <si>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</si>
  <si>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</si>
  <si>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</si>
  <si>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</si>
  <si>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</si>
  <si>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</si>
  <si>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</si>
  <si>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</si>
  <si>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</si>
  <si>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</si>
  <si>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</si>
  <si>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</si>
  <si>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</si>
  <si>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</si>
  <si>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</si>
  <si>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</si>
  <si>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</si>
  <si>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</si>
  <si>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</si>
  <si>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</si>
  <si>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</si>
  <si>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</si>
  <si>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</si>
  <si>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</si>
  <si>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</si>
  <si>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</si>
  <si>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</si>
  <si>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</si>
  <si>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</si>
  <si>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</si>
  <si>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</si>
  <si>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</si>
  <si>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</si>
  <si>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</si>
  <si>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</si>
  <si>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</si>
  <si>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</si>
  <si>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</si>
  <si>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</si>
  <si>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</si>
  <si>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</si>
  <si>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</si>
  <si>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</si>
  <si>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</si>
  <si>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</si>
  <si>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</si>
  <si>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</si>
  <si>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</si>
  <si>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</si>
  <si>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</si>
  <si>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</si>
  <si>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</si>
  <si>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</si>
  <si>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</si>
  <si>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</si>
  <si>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</si>
  <si>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</si>
  <si>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</si>
  <si>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</si>
  <si>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</si>
  <si>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</si>
  <si>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</si>
  <si>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</si>
  <si>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</si>
  <si>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</si>
  <si>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</si>
  <si>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</si>
  <si>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</si>
  <si>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</si>
  <si>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</si>
  <si>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</si>
  <si>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</si>
  <si>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</si>
  <si>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</si>
  <si>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</si>
  <si>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</si>
  <si>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</si>
  <si>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</si>
  <si>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</si>
  <si>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</si>
  <si>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</si>
  <si>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</si>
  <si>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</si>
  <si>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</si>
  <si>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</si>
  <si>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</si>
  <si>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</si>
  <si>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</si>
  <si>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</si>
  <si>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</si>
  <si>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</si>
  <si>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</si>
  <si>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</si>
  <si>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</si>
  <si>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</si>
  <si>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</si>
  <si>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</si>
  <si>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</si>
  <si>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</si>
  <si>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</si>
  <si>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</si>
  <si>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</si>
  <si>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</si>
  <si>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</si>
  <si>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</si>
  <si>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</si>
  <si>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</si>
  <si>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</si>
  <si>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</si>
  <si>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</si>
  <si>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</si>
  <si>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</si>
  <si>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</si>
  <si>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</si>
  <si>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</si>
  <si>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</si>
  <si>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</si>
  <si>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</si>
  <si>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</si>
  <si>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</si>
  <si>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</si>
  <si>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</si>
  <si>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</si>
  <si>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</si>
  <si>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</si>
  <si>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</si>
  <si>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</si>
  <si>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</si>
  <si>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</si>
  <si>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</si>
  <si>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</si>
  <si>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</si>
  <si>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</si>
  <si>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</si>
  <si>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</si>
  <si>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</si>
  <si>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</si>
  <si>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</si>
  <si>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</si>
  <si>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</si>
  <si>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</si>
  <si>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</si>
  <si>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</si>
  <si>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</si>
  <si>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</si>
  <si>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</si>
  <si>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</si>
  <si>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</si>
  <si>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</si>
  <si>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</si>
  <si>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</si>
  <si>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</si>
  <si>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</si>
  <si>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</si>
  <si>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</si>
  <si>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</si>
  <si>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</si>
  <si>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</si>
  <si>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</si>
  <si>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</si>
  <si>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</si>
  <si>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</si>
  <si>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</si>
  <si>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</si>
  <si>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</si>
  <si>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</si>
  <si>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</si>
  <si>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</si>
  <si>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</si>
  <si>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</si>
  <si>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</si>
  <si>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</si>
  <si>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</si>
  <si>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</si>
  <si>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</si>
  <si>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</si>
  <si>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</si>
  <si>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</si>
  <si>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</si>
  <si>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</si>
  <si>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</si>
  <si>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</si>
  <si>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</si>
  <si>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</si>
  <si>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</si>
  <si>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</si>
  <si>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</si>
  <si>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</si>
  <si>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</si>
  <si>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</si>
  <si>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</si>
  <si>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</si>
  <si>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</si>
  <si>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</si>
  <si>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</si>
  <si>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</si>
  <si>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</si>
  <si>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</si>
  <si>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</si>
  <si>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</si>
  <si>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</si>
  <si>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</si>
  <si>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</si>
  <si>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</si>
  <si>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</si>
  <si>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</si>
  <si>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</si>
  <si>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</si>
  <si>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</si>
  <si>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</si>
  <si>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</si>
  <si>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</si>
  <si>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</si>
  <si>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</si>
  <si>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</si>
  <si>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</si>
  <si>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</si>
  <si>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</si>
  <si>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</si>
  <si>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</si>
  <si>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</si>
  <si>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</si>
  <si>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</si>
  <si>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</si>
  <si>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</si>
  <si>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</si>
  <si>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</si>
  <si>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</si>
  <si>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</si>
  <si>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</si>
  <si>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</si>
  <si>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</si>
  <si>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</si>
  <si>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</si>
  <si>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</si>
  <si>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</si>
  <si>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</si>
  <si>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</si>
  <si>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</si>
  <si>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</si>
  <si>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</si>
  <si>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</si>
  <si>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</si>
  <si>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</si>
  <si>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</si>
  <si>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</si>
  <si>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</si>
  <si>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</si>
  <si>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</si>
  <si>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</si>
  <si>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</si>
  <si>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</si>
  <si>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</si>
  <si>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</si>
  <si>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</si>
  <si>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</si>
  <si>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</si>
  <si>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</si>
  <si>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</si>
  <si>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</si>
  <si>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</si>
  <si>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</si>
  <si>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</si>
  <si>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</si>
  <si>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</si>
  <si>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</si>
  <si>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</si>
  <si>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</si>
  <si>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</si>
  <si>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</si>
  <si>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</si>
  <si>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</si>
  <si>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</si>
  <si>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</si>
  <si>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</si>
  <si>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</si>
  <si>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</si>
  <si>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</si>
  <si>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</si>
  <si>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</si>
  <si>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</si>
  <si>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</si>
  <si>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</si>
  <si>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</si>
  <si>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</si>
  <si>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</si>
  <si>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</si>
  <si>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</si>
  <si>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</si>
  <si>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</si>
  <si>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</si>
  <si>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</si>
  <si>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</si>
  <si>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</si>
  <si>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</si>
  <si>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</si>
  <si>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</si>
  <si>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</si>
  <si>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</si>
  <si>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</si>
  <si>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</si>
  <si>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</si>
  <si>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</si>
  <si>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</si>
  <si>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</si>
  <si>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</si>
  <si>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</si>
  <si>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</si>
  <si>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</si>
  <si>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</si>
  <si>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</si>
  <si>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</si>
  <si>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</si>
  <si>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</si>
  <si>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</si>
  <si>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</si>
  <si>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</si>
  <si>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</si>
  <si>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</si>
  <si>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</si>
  <si>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</si>
  <si>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</si>
  <si>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</si>
  <si>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</si>
  <si>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</si>
  <si>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</si>
  <si>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</si>
  <si>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</si>
  <si>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</si>
  <si>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</si>
  <si>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</si>
  <si>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</si>
  <si>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</si>
  <si>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</si>
  <si>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</si>
  <si>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</si>
  <si>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</si>
  <si>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</si>
  <si>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</si>
  <si>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</si>
  <si>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</si>
  <si>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</si>
  <si>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</si>
  <si>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</si>
  <si>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</si>
  <si>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</si>
  <si>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</si>
  <si>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</si>
  <si>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</si>
  <si>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</si>
  <si>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</si>
  <si>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</si>
  <si>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</si>
  <si>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</si>
  <si>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</si>
  <si>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</si>
  <si>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</si>
  <si>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</si>
  <si>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</si>
  <si>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</si>
  <si>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</si>
  <si>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</si>
  <si>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</si>
  <si>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</si>
  <si>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</si>
  <si>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</si>
  <si>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</si>
  <si>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</si>
  <si>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</si>
  <si>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</si>
  <si>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</si>
  <si>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</si>
  <si>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</si>
  <si>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</si>
  <si>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</si>
  <si>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</si>
  <si>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</si>
  <si>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</si>
  <si>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</si>
  <si>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</si>
  <si>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</si>
  <si>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</si>
  <si>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</si>
  <si>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</si>
  <si>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</si>
  <si>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</si>
  <si>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</si>
  <si>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</si>
  <si>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</si>
  <si>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</si>
  <si>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</si>
  <si>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</si>
  <si>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</si>
  <si>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</si>
  <si>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</si>
  <si>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</si>
  <si>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</si>
  <si>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</si>
  <si>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</si>
  <si>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</si>
  <si>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</si>
  <si>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</si>
  <si>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</si>
  <si>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</si>
  <si>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</si>
  <si>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</si>
  <si>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</si>
  <si>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</si>
  <si>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</si>
  <si>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</si>
  <si>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</si>
  <si>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</si>
  <si>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</si>
  <si>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</si>
  <si>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</si>
  <si>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</si>
  <si>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</si>
  <si>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</si>
  <si>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</si>
  <si>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</si>
  <si>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</si>
  <si>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</si>
  <si>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</si>
  <si>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</si>
  <si>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</si>
  <si>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</si>
  <si>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</si>
  <si>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</si>
  <si>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</si>
  <si>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</si>
  <si>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</si>
  <si>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</si>
  <si>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</si>
  <si>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</si>
  <si>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</si>
  <si>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</si>
  <si>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</si>
  <si>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</si>
  <si>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</si>
  <si>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</si>
  <si>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</si>
  <si>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</si>
  <si>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</si>
  <si>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</si>
  <si>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</si>
  <si>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</si>
  <si>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</si>
  <si>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</si>
  <si>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</si>
  <si>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</si>
  <si>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</si>
  <si>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</si>
  <si>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</si>
  <si>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</si>
  <si>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</si>
  <si>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</si>
  <si>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</si>
  <si>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</si>
  <si>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</si>
  <si>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</si>
  <si>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</si>
  <si>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</si>
  <si>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</si>
  <si>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</si>
  <si>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</si>
  <si>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</si>
  <si>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</si>
  <si>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</si>
  <si>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</si>
  <si>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</si>
  <si>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</si>
  <si>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</si>
  <si>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</si>
  <si>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</si>
  <si>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</si>
  <si>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</si>
  <si>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</si>
  <si>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</si>
  <si>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</si>
  <si>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</si>
  <si>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</si>
  <si>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</si>
  <si>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</si>
  <si>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</si>
  <si>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</si>
  <si>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</si>
  <si>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</si>
  <si>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</si>
  <si>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</si>
  <si>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</si>
  <si>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</si>
  <si>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</si>
  <si>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</si>
  <si>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</si>
  <si>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</si>
  <si>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</si>
  <si>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</si>
  <si>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</si>
  <si>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</si>
  <si>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</si>
  <si>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</si>
  <si>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</si>
  <si>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</si>
  <si>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</si>
  <si>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</si>
  <si>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</si>
  <si>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</si>
  <si>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</si>
  <si>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</si>
  <si>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</si>
  <si>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</si>
  <si>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</si>
  <si>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</si>
  <si>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</si>
  <si>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</si>
  <si>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</si>
  <si>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</si>
  <si>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</si>
  <si>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</si>
  <si>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</si>
  <si>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</si>
  <si>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</si>
  <si>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</si>
  <si>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</si>
  <si>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</si>
  <si>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</si>
  <si>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</si>
  <si>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</si>
  <si>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</si>
  <si>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</si>
  <si>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</si>
  <si>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</si>
  <si>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</si>
  <si>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</si>
  <si>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</si>
  <si>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</si>
  <si>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</si>
  <si>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</si>
  <si>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</si>
  <si>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</si>
  <si>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</si>
  <si>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</si>
  <si>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</si>
  <si>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</si>
  <si>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</si>
  <si>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</si>
  <si>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</si>
  <si>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</si>
  <si>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</si>
  <si>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</si>
  <si>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</si>
  <si>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</si>
  <si>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</si>
  <si>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</si>
  <si>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</si>
  <si>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</si>
  <si>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</si>
  <si>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</si>
  <si>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</si>
  <si>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</si>
  <si>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</si>
  <si>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</si>
  <si>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</si>
  <si>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</si>
  <si>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</si>
  <si>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</si>
  <si>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</si>
  <si>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</si>
  <si>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</si>
  <si>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</si>
  <si>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</si>
  <si>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</si>
  <si>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</si>
  <si>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</si>
  <si>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</si>
  <si>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</si>
  <si>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</si>
  <si>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</si>
  <si>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</si>
  <si>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</si>
  <si>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</si>
  <si>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</si>
  <si>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</si>
  <si>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</si>
  <si>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</si>
  <si>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</si>
  <si>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</si>
  <si>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</si>
  <si>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</si>
  <si>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</si>
  <si>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</si>
  <si>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</si>
  <si>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</si>
  <si>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</si>
  <si>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</si>
  <si>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</si>
  <si>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</si>
  <si>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</si>
  <si>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</si>
  <si>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</si>
  <si>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</si>
  <si>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</si>
  <si>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</si>
  <si>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</si>
  <si>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</si>
  <si>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</si>
  <si>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</si>
  <si>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</si>
  <si>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</si>
  <si>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</si>
  <si>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</si>
  <si>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</si>
  <si>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</si>
  <si>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</si>
  <si>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</si>
  <si>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</si>
  <si>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</si>
  <si>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</si>
  <si>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</si>
  <si>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</si>
  <si>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</si>
  <si>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</si>
  <si>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</si>
  <si>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</si>
  <si>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</si>
  <si>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</si>
  <si>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</si>
  <si>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</si>
  <si>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</si>
  <si>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</si>
  <si>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</si>
  <si>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</si>
  <si>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</si>
  <si>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</si>
  <si>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</si>
  <si>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</si>
  <si>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</si>
  <si>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</si>
  <si>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</si>
  <si>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</si>
  <si>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</si>
  <si>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</si>
  <si>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</si>
  <si>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</si>
  <si>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</si>
  <si>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</si>
  <si>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</si>
  <si>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</si>
  <si>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</si>
  <si>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</si>
  <si>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</si>
  <si>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</si>
  <si>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</si>
  <si>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</si>
  <si>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</si>
  <si>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</si>
  <si>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</si>
  <si>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</si>
  <si>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</si>
  <si>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</si>
  <si>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</si>
  <si>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</si>
  <si>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</si>
  <si>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</si>
  <si>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</si>
  <si>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</si>
  <si>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</si>
  <si>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</si>
  <si>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</si>
  <si>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</si>
  <si>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</si>
  <si>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</si>
  <si>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</si>
  <si>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</si>
  <si>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</si>
  <si>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</si>
  <si>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</si>
  <si>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</si>
  <si>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</si>
  <si>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</si>
  <si>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</si>
  <si>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</si>
  <si>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</si>
  <si>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</si>
  <si>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</si>
  <si>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</si>
  <si>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</si>
  <si>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</si>
  <si>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</si>
  <si>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</si>
  <si>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</si>
  <si>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</si>
  <si>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</si>
  <si>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</si>
  <si>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</si>
  <si>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</si>
  <si>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</si>
  <si>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</si>
  <si>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</si>
  <si>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</si>
  <si>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</si>
  <si>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</si>
  <si>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</si>
  <si>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</si>
  <si>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</si>
  <si>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</si>
  <si>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</si>
  <si>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</si>
  <si>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</si>
  <si>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</si>
  <si>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</si>
  <si>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</si>
  <si>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</si>
  <si>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</si>
  <si>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</si>
  <si>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</si>
  <si>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</si>
  <si>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</si>
  <si>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</si>
  <si>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</si>
  <si>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</si>
  <si>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</si>
  <si>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</si>
  <si>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</si>
  <si>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</si>
  <si>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</si>
  <si>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</si>
  <si>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</si>
  <si>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</si>
  <si>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</si>
  <si>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</si>
  <si>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</si>
  <si>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</si>
  <si>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</si>
  <si>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</si>
  <si>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</si>
  <si>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</si>
  <si>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</si>
  <si>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</si>
  <si>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</si>
  <si>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</si>
  <si>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</si>
  <si>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</si>
  <si>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</si>
  <si>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</si>
  <si>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</si>
  <si>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</si>
  <si>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</si>
  <si>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</si>
  <si>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</si>
  <si>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</si>
  <si>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</si>
  <si>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</si>
  <si>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</si>
  <si>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</si>
  <si>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</si>
  <si>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</si>
  <si>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</si>
  <si>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</si>
  <si>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</si>
  <si>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</si>
  <si>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</si>
  <si>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</si>
  <si>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</si>
  <si>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</si>
  <si>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</si>
  <si>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</si>
  <si>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</si>
  <si>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</si>
  <si>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</si>
  <si>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</si>
  <si>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</si>
  <si>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</si>
  <si>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</si>
  <si>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</si>
  <si>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</si>
  <si>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</si>
  <si>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</si>
  <si>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</si>
  <si>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</si>
  <si>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</si>
  <si>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</si>
  <si>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</si>
  <si>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</si>
  <si>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</si>
  <si>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</si>
  <si>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</si>
  <si>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</si>
  <si>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</si>
  <si>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</si>
  <si>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</si>
  <si>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</si>
  <si>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</si>
  <si>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</si>
  <si>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</si>
  <si>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</si>
  <si>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</si>
  <si>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</si>
  <si>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</si>
  <si>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</si>
  <si>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</si>
  <si>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</si>
  <si>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</si>
  <si>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</si>
  <si>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</si>
  <si>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</si>
  <si>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</si>
  <si>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</si>
  <si>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</si>
  <si>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</si>
  <si>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</si>
  <si>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</si>
  <si>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</si>
  <si>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</si>
  <si>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</si>
  <si>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</si>
  <si>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</si>
  <si>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</si>
  <si>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</si>
  <si>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</si>
  <si>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</si>
  <si>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</si>
  <si>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</si>
  <si>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</si>
  <si>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</si>
  <si>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</si>
  <si>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</si>
  <si>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</si>
  <si>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</si>
  <si>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</si>
  <si>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</si>
  <si>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</si>
  <si>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</si>
  <si>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</si>
  <si>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</si>
  <si>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</si>
  <si>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</si>
  <si>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</si>
  <si>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</si>
  <si>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</si>
  <si>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</si>
  <si>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</si>
  <si>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</si>
  <si>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</si>
  <si>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</si>
  <si>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</si>
  <si>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</si>
  <si>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</si>
  <si>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</si>
  <si>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</si>
  <si>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</si>
  <si>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</si>
  <si>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</si>
  <si>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</si>
  <si>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</si>
  <si>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</si>
  <si>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</si>
  <si>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</si>
  <si>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</si>
  <si>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</si>
  <si>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</si>
  <si>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</si>
  <si>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</si>
  <si>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</si>
  <si>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</si>
  <si>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</si>
  <si>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</si>
  <si>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</si>
  <si>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</si>
  <si>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</si>
  <si>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</si>
  <si>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</si>
  <si>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</si>
  <si>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</si>
  <si>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</si>
  <si>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</si>
  <si>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</si>
  <si>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</si>
  <si>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</si>
  <si>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</si>
  <si>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</si>
  <si>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</si>
  <si>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</si>
  <si>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</si>
  <si>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</si>
  <si>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</si>
  <si>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</si>
  <si>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</si>
  <si>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</si>
  <si>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</si>
  <si>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</si>
  <si>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</si>
  <si>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</si>
  <si>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</si>
  <si>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</si>
  <si>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</si>
  <si>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</si>
  <si>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</si>
  <si>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</si>
  <si>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</si>
  <si>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</si>
  <si>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</si>
  <si>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</si>
  <si>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</si>
  <si>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</si>
  <si>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</si>
  <si>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</si>
  <si>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</si>
  <si>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</si>
  <si>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</si>
  <si>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</si>
  <si>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</si>
  <si>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</si>
  <si>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</si>
  <si>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</si>
  <si>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</si>
  <si>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</si>
  <si>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</si>
  <si>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</si>
  <si>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</si>
  <si>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</si>
  <si>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</si>
  <si>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</si>
  <si>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</si>
  <si>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</si>
  <si>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</si>
  <si>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</si>
  <si>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</si>
  <si>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</si>
  <si>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</si>
  <si>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</si>
  <si>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</si>
  <si>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</si>
  <si>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</si>
  <si>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</si>
  <si>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</si>
  <si>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</si>
  <si>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</si>
  <si>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</si>
  <si>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</si>
  <si>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</si>
  <si>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</si>
  <si>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</si>
  <si>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</si>
  <si>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</si>
  <si>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</si>
  <si>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</si>
  <si>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</si>
  <si>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</si>
  <si>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</si>
  <si>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</si>
  <si>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</si>
  <si>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</si>
  <si>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</si>
  <si>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</si>
  <si>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</si>
  <si>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</si>
  <si>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</si>
  <si>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</si>
  <si>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</si>
  <si>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</si>
  <si>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</si>
  <si>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</si>
  <si>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</si>
  <si>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</si>
  <si>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</si>
  <si>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</si>
  <si>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</si>
  <si>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</si>
  <si>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</si>
  <si>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</si>
  <si>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</si>
  <si>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</si>
  <si>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</si>
  <si>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</si>
  <si>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</si>
  <si>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</si>
  <si>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</si>
  <si>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</si>
  <si>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</si>
  <si>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</si>
  <si>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</si>
  <si>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</si>
  <si>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</si>
  <si>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</si>
  <si>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</si>
  <si>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</si>
  <si>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</si>
  <si>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</si>
  <si>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</si>
  <si>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</si>
  <si>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</si>
  <si>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</si>
  <si>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</si>
  <si>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</si>
  <si>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</si>
  <si>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</si>
  <si>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</si>
  <si>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</si>
  <si>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</si>
  <si>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</si>
  <si>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</si>
  <si>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</si>
  <si>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</si>
  <si>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</si>
  <si>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</si>
  <si>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</si>
  <si>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</si>
  <si>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</si>
  <si>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</si>
  <si>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</si>
  <si>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</si>
  <si>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</si>
  <si>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</si>
  <si>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</si>
  <si>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</si>
  <si>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</si>
  <si>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</si>
  <si>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</si>
  <si>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</si>
  <si>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</si>
  <si>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</si>
  <si>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</si>
  <si>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</si>
  <si>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</si>
  <si>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</si>
  <si>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</si>
  <si>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</si>
  <si>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</si>
  <si>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</si>
  <si>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</si>
  <si>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</si>
  <si>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</si>
  <si>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</si>
  <si>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</si>
  <si>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</si>
  <si>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</si>
  <si>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</si>
  <si>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</si>
  <si>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</si>
  <si>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</si>
  <si>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</si>
  <si>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</si>
  <si>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</si>
  <si>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</si>
  <si>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</si>
  <si>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</si>
  <si>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</si>
  <si>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</si>
  <si>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</si>
  <si>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</si>
  <si>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</si>
  <si>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</si>
  <si>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</si>
  <si>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</si>
  <si>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</si>
  <si>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</si>
  <si>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</si>
  <si>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</si>
  <si>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</si>
  <si>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</si>
  <si>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</si>
  <si>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</si>
  <si>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</si>
  <si>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</si>
  <si>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</si>
  <si>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</si>
  <si>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</si>
  <si>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</si>
  <si>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</si>
  <si>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</si>
  <si>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</si>
  <si>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</si>
  <si>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</si>
  <si>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</si>
  <si>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</si>
  <si>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</si>
  <si>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</si>
  <si>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</si>
  <si>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</si>
  <si>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</si>
  <si>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</si>
  <si>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</si>
  <si>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</si>
  <si>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</si>
  <si>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</si>
  <si>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</si>
  <si>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</si>
  <si>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</si>
  <si>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</si>
  <si>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</si>
  <si>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</si>
  <si>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</si>
  <si>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</si>
  <si>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</si>
  <si>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</si>
  <si>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</si>
  <si>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</si>
  <si>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</si>
  <si>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</si>
  <si>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</si>
  <si>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</si>
  <si>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</si>
  <si>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</si>
  <si>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</si>
  <si>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</si>
  <si>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</si>
  <si>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</si>
  <si>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</si>
  <si>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</si>
  <si>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</si>
  <si>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</si>
  <si>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</si>
  <si>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</si>
  <si>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</si>
  <si>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</si>
  <si>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</si>
  <si>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</si>
  <si>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</si>
  <si>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</si>
  <si>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</si>
  <si>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</si>
  <si>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</si>
  <si>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</si>
  <si>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</si>
  <si>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</si>
  <si>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</si>
  <si>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</si>
  <si>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</si>
  <si>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</si>
  <si>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</si>
  <si>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</si>
  <si>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</si>
  <si>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</si>
  <si>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</si>
  <si>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</si>
  <si>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</si>
  <si>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</si>
  <si>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</si>
  <si>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</si>
  <si>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</si>
  <si>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</si>
  <si>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</si>
  <si>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</si>
  <si>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</si>
  <si>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</si>
  <si>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</si>
  <si>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</si>
  <si>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</si>
  <si>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</si>
  <si>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</si>
  <si>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</si>
  <si>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</si>
  <si>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</si>
  <si>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</si>
  <si>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</si>
  <si>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</si>
  <si>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</si>
  <si>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</si>
  <si>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</si>
  <si>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</si>
  <si>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</si>
  <si>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</si>
  <si>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</si>
  <si>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</si>
  <si>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</si>
  <si>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</si>
  <si>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</si>
  <si>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</si>
  <si>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</si>
  <si>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</si>
  <si>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</si>
  <si>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</si>
  <si>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</si>
  <si>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</si>
  <si>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</si>
  <si>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</si>
  <si>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</si>
  <si>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</si>
  <si>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</si>
  <si>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</si>
  <si>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</si>
  <si>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</si>
  <si>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</si>
  <si>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</si>
  <si>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</si>
  <si>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</si>
  <si>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</si>
  <si>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</si>
  <si>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</si>
  <si>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</si>
  <si>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</si>
  <si>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</si>
  <si>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</si>
  <si>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</si>
  <si>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</si>
  <si>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</si>
  <si>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</si>
  <si>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</si>
  <si>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</si>
  <si>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</si>
  <si>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</si>
  <si>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</si>
  <si>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</si>
  <si>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</si>
  <si>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</si>
  <si>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</si>
  <si>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</si>
  <si>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</si>
  <si>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</si>
  <si>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</si>
  <si>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</si>
  <si>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</si>
  <si>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</si>
  <si>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</si>
  <si>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</si>
  <si>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</si>
  <si>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</si>
  <si>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</si>
  <si>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</si>
  <si>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</si>
  <si>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</si>
  <si>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</si>
  <si>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</si>
  <si>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</si>
  <si>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</si>
  <si>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</si>
  <si>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</si>
  <si>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</si>
  <si>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</si>
  <si>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</si>
  <si>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</si>
  <si>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</si>
  <si>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</si>
  <si>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</si>
  <si>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</si>
  <si>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</si>
  <si>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</si>
  <si>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</si>
  <si>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</si>
  <si>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</si>
  <si>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</si>
  <si>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</si>
  <si>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</si>
  <si>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</si>
  <si>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</si>
  <si>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</si>
  <si>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</si>
  <si>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</si>
  <si>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</si>
  <si>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</si>
  <si>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</si>
  <si>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</si>
  <si>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</si>
  <si>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</si>
  <si>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</si>
  <si>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</si>
  <si>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</si>
  <si>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</si>
  <si>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</si>
  <si>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</si>
  <si>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</si>
  <si>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</si>
  <si>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</si>
  <si>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</si>
  <si>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</si>
  <si>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</si>
  <si>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</si>
  <si>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</si>
  <si>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</si>
  <si>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</si>
  <si>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</si>
  <si>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</si>
  <si>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</si>
  <si>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</si>
  <si>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</si>
  <si>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</si>
  <si>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</si>
  <si>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</si>
  <si>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</si>
  <si>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</si>
  <si>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</si>
  <si>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</si>
  <si>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</si>
  <si>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</si>
  <si>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</si>
  <si>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</si>
  <si>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</si>
  <si>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</si>
  <si>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</si>
  <si>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</si>
  <si>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</si>
  <si>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</si>
  <si>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</si>
  <si>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</si>
  <si>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</si>
  <si>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</si>
  <si>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</si>
  <si>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</si>
  <si>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</si>
  <si>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</si>
  <si>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</si>
  <si>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</si>
  <si>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</si>
  <si>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</si>
  <si>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</si>
  <si>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</si>
  <si>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</si>
  <si>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</si>
  <si>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</si>
  <si>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</si>
  <si>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</si>
  <si>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</si>
  <si>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</si>
  <si>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</si>
  <si>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</si>
  <si>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</si>
  <si>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</si>
  <si>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</si>
  <si>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</si>
  <si>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</si>
  <si>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</si>
  <si>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</si>
  <si>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</si>
  <si>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</si>
  <si>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</si>
  <si>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</si>
  <si>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</si>
  <si>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</si>
  <si>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</si>
  <si>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</si>
  <si>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</si>
  <si>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</si>
  <si>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</si>
  <si>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</si>
  <si>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</si>
  <si>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</si>
  <si>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</si>
  <si>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</si>
  <si>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</si>
  <si>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</si>
  <si>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</si>
  <si>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</si>
  <si>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</si>
  <si>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</si>
  <si>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</si>
  <si>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</si>
  <si>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</si>
  <si>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</si>
  <si>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</si>
  <si>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</si>
  <si>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</si>
  <si>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</si>
  <si>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</si>
  <si>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</si>
  <si>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</si>
  <si>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</si>
  <si>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</si>
  <si>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</si>
  <si>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</si>
  <si>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</si>
  <si>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</si>
  <si>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</si>
  <si>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</si>
  <si>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</si>
  <si>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</si>
  <si>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</si>
  <si>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</si>
  <si>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</si>
  <si>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</si>
  <si>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</si>
  <si>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</si>
  <si>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</si>
  <si>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</si>
  <si>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</si>
  <si>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</si>
  <si>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</si>
  <si>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</si>
  <si>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</si>
  <si>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</si>
  <si>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</si>
  <si>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</si>
  <si>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</si>
  <si>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</si>
  <si>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</si>
  <si>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</si>
  <si>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</si>
  <si>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</si>
  <si>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</si>
  <si>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</si>
  <si>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</si>
  <si>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</si>
  <si>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</si>
  <si>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</si>
  <si>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</si>
  <si>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</si>
  <si>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</si>
  <si>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</si>
  <si>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</si>
  <si>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</si>
  <si>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</si>
  <si>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</si>
  <si>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</si>
  <si>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</si>
  <si>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</si>
  <si>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</si>
  <si>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</si>
  <si>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</si>
  <si>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</si>
  <si>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</si>
  <si>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</si>
  <si>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</si>
  <si>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</si>
  <si>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</si>
  <si>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</si>
  <si>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</si>
  <si>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</si>
  <si>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</si>
  <si>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</si>
  <si>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</si>
  <si>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</si>
  <si>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</si>
  <si>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</si>
  <si>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</si>
  <si>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</si>
  <si>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</si>
  <si>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</si>
  <si>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</si>
  <si>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</si>
  <si>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</si>
  <si>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</si>
  <si>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</si>
  <si>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</si>
  <si>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</si>
  <si>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</si>
  <si>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</si>
  <si>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</si>
  <si>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</si>
  <si>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</si>
  <si>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</si>
  <si>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</si>
  <si>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</si>
  <si>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</si>
  <si>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</si>
  <si>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</si>
  <si>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</si>
  <si>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</si>
  <si>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</si>
  <si>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</si>
  <si>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</si>
  <si>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</si>
  <si>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</si>
  <si>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</si>
  <si>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</si>
  <si>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</si>
  <si>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</si>
  <si>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</si>
  <si>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</si>
  <si>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</si>
  <si>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</si>
  <si>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</si>
  <si>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</si>
  <si>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</si>
  <si>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</si>
  <si>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</si>
  <si>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</si>
  <si>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</si>
  <si>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</si>
  <si>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</si>
  <si>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</si>
  <si>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</si>
  <si>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</si>
  <si>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</si>
  <si>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</si>
  <si>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</si>
  <si>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</si>
  <si>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</si>
  <si>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</si>
  <si>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</si>
  <si>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</si>
  <si>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</si>
  <si>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</si>
  <si>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</si>
  <si>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</si>
  <si>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</si>
  <si>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</si>
  <si>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</si>
  <si>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</si>
  <si>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</si>
  <si>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</si>
  <si>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</si>
  <si>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</si>
  <si>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</si>
  <si>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</si>
  <si>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</si>
  <si>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</si>
  <si>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</si>
  <si>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</si>
  <si>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</si>
  <si>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</si>
  <si>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</si>
  <si>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</si>
  <si>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</si>
  <si>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</si>
  <si>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</si>
  <si>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</si>
  <si>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</si>
  <si>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</si>
  <si>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</si>
  <si>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</si>
  <si>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</si>
  <si>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</si>
  <si>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</si>
  <si>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</si>
  <si>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</si>
  <si>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</si>
  <si>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</si>
  <si>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</si>
  <si>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</si>
  <si>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</si>
  <si>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</si>
  <si>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</si>
  <si>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</si>
  <si>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</si>
  <si>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</si>
  <si>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</si>
  <si>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</si>
  <si>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</si>
  <si>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</si>
  <si>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</si>
  <si>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</si>
  <si>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</si>
  <si>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</si>
  <si>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</si>
  <si>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</si>
  <si>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</si>
  <si>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</si>
  <si>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</si>
  <si>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</si>
  <si>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</si>
  <si>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</si>
  <si>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</si>
  <si>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</si>
  <si>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</si>
  <si>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</si>
  <si>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</si>
  <si>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</si>
  <si>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</si>
  <si>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</si>
  <si>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</si>
  <si>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</si>
  <si>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</si>
  <si>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</si>
  <si>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</si>
  <si>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</si>
  <si>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</si>
  <si>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</si>
  <si>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</si>
  <si>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</si>
  <si>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</si>
  <si>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</si>
  <si>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</si>
  <si>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</si>
  <si>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</si>
  <si>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</si>
  <si>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</si>
  <si>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</si>
  <si>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</si>
  <si>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</si>
  <si>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</si>
  <si>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</si>
  <si>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</si>
  <si>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</si>
  <si>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</si>
  <si>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</si>
  <si>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</si>
  <si>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</si>
  <si>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</si>
  <si>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</si>
  <si>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</si>
  <si>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</si>
  <si>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</si>
  <si>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</si>
  <si>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</si>
  <si>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</si>
  <si>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</si>
  <si>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</si>
  <si>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</si>
  <si>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</si>
  <si>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</si>
  <si>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</si>
  <si>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</si>
  <si>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</si>
  <si>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</si>
  <si>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</si>
  <si>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</si>
  <si>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</si>
  <si>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</si>
  <si>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</si>
  <si>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</si>
  <si>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</si>
  <si>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</si>
  <si>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</si>
  <si>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</si>
  <si>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</si>
  <si>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</si>
  <si>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</si>
  <si>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</si>
  <si>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</si>
  <si>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</si>
  <si>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</si>
  <si>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</si>
  <si>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</si>
  <si>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</si>
  <si>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</si>
  <si>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</si>
  <si>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</si>
  <si>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</si>
  <si>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</si>
  <si>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</si>
  <si>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</si>
  <si>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</si>
  <si>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</si>
  <si>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</si>
  <si>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</si>
  <si>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</si>
  <si>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</si>
  <si>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</si>
  <si>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</si>
  <si>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</si>
  <si>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</si>
  <si>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</si>
  <si>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</si>
  <si>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</si>
  <si>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</si>
  <si>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</si>
  <si>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</si>
  <si>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</si>
  <si>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</si>
  <si>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</si>
  <si>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</si>
  <si>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</si>
  <si>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</si>
  <si>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</si>
  <si>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</si>
  <si>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</si>
  <si>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</si>
  <si>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</si>
  <si>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</si>
  <si>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</si>
  <si>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</si>
  <si>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</si>
  <si>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</si>
  <si>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</si>
  <si>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</si>
  <si>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</si>
  <si>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</si>
  <si>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</si>
  <si>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</si>
  <si>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</si>
  <si>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</si>
  <si>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</si>
  <si>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</si>
  <si>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</si>
  <si>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</si>
  <si>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</si>
  <si>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</si>
  <si>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</si>
  <si>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</si>
  <si>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</si>
  <si>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</si>
  <si>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</si>
  <si>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</si>
  <si>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</si>
  <si>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</si>
  <si>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</si>
  <si>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</si>
  <si>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</si>
  <si>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</si>
  <si>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</si>
  <si>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</si>
  <si>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</si>
  <si>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</si>
  <si>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</si>
  <si>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</si>
  <si>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</si>
  <si>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</si>
  <si>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</si>
  <si>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</si>
  <si>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</si>
  <si>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</si>
  <si>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</si>
  <si>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</si>
  <si>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</si>
  <si>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</si>
  <si>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</si>
  <si>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</si>
  <si>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</si>
  <si>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</si>
  <si>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</si>
  <si>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</si>
  <si>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</si>
  <si>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</si>
  <si>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</si>
  <si>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</si>
  <si>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</si>
  <si>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</si>
  <si>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</si>
  <si>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</si>
  <si>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</si>
  <si>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</si>
  <si>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</si>
  <si>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</si>
  <si>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</si>
  <si>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</si>
  <si>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</si>
  <si>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</si>
  <si>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</si>
  <si>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</si>
  <si>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</si>
  <si>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</si>
  <si>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</si>
  <si>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</si>
  <si>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</si>
  <si>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</si>
  <si>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</si>
  <si>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</si>
  <si>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</si>
  <si>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</si>
  <si>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</si>
  <si>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</si>
  <si>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</si>
  <si>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</si>
  <si>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</si>
  <si>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</si>
  <si>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</si>
  <si>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</si>
  <si>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</si>
  <si>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</si>
  <si>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</si>
  <si>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</si>
  <si>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</si>
  <si>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</si>
  <si>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</si>
  <si>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</si>
  <si>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</si>
  <si>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</si>
  <si>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</si>
  <si>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</si>
  <si>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</si>
  <si>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</si>
  <si>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</si>
  <si>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</si>
  <si>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</si>
  <si>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</si>
  <si>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</si>
  <si>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</si>
  <si>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</si>
  <si>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</si>
  <si>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</si>
  <si>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</si>
  <si>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</si>
  <si>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</si>
  <si>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</si>
  <si>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</si>
  <si>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</si>
  <si>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</si>
  <si>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</si>
  <si>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</si>
  <si>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</si>
  <si>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</si>
  <si>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</si>
  <si>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</si>
  <si>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</si>
  <si>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</si>
  <si>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</si>
  <si>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</si>
  <si>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</si>
  <si>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</si>
  <si>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</si>
  <si>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</si>
  <si>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</si>
  <si>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</si>
  <si>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</si>
  <si>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</si>
  <si>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</si>
  <si>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</si>
  <si>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</si>
  <si>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</si>
  <si>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</si>
  <si>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</si>
  <si>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</si>
  <si>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</si>
  <si>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</si>
  <si>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</si>
  <si>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</si>
  <si>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</si>
  <si>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</si>
  <si>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</si>
  <si>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</si>
  <si>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</si>
  <si>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</si>
  <si>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</si>
  <si>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</si>
  <si>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</si>
  <si>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</si>
  <si>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</si>
  <si>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</si>
  <si>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</si>
  <si>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</si>
  <si>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</si>
  <si>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</si>
  <si>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</si>
  <si>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</si>
  <si>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</si>
  <si>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</si>
  <si>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</si>
  <si>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</si>
  <si>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</si>
  <si>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</si>
  <si>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</si>
  <si>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</si>
  <si>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</si>
  <si>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</si>
  <si>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</si>
  <si>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</si>
  <si>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</si>
  <si>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</si>
  <si>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</si>
  <si>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</si>
  <si>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</si>
  <si>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</si>
  <si>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</si>
  <si>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</si>
  <si>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</si>
  <si>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</si>
  <si>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</si>
  <si>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</si>
  <si>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</si>
  <si>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</si>
  <si>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</si>
  <si>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</si>
  <si>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</si>
  <si>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</si>
  <si>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</si>
  <si>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</si>
  <si>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</si>
  <si>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</si>
  <si>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</si>
  <si>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</si>
  <si>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</si>
  <si>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</si>
  <si>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</si>
  <si>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</si>
  <si>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</si>
  <si>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</si>
  <si>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</si>
  <si>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</si>
  <si>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</si>
  <si>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</si>
  <si>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</si>
  <si>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</si>
  <si>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</si>
  <si>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</si>
  <si>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</si>
  <si>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</si>
  <si>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</si>
  <si>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</si>
  <si>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</si>
  <si>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</si>
  <si>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</si>
  <si>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</si>
  <si>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</si>
  <si>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</si>
  <si>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</si>
  <si>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</si>
  <si>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</si>
  <si>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</si>
  <si>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</si>
  <si>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</si>
  <si>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</si>
  <si>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</si>
  <si>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</si>
  <si>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</si>
  <si>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</si>
  <si>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</si>
  <si>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</si>
  <si>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</si>
  <si>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</si>
  <si>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</si>
  <si>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</si>
  <si>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</si>
  <si>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</si>
  <si>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</si>
  <si>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</si>
  <si>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</si>
  <si>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</si>
  <si>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</si>
  <si>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</si>
  <si>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</si>
  <si>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</si>
  <si>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</si>
  <si>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</si>
  <si>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</si>
  <si>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</si>
  <si>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</si>
  <si>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</si>
  <si>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</si>
  <si>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</si>
  <si>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</si>
  <si>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</si>
  <si>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</si>
  <si>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</si>
  <si>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</si>
  <si>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</si>
  <si>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</si>
  <si>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</si>
  <si>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</si>
  <si>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</si>
  <si>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</si>
  <si>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</si>
  <si>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</si>
  <si>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</si>
  <si>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</si>
  <si>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</si>
  <si>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</si>
  <si>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</si>
  <si>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</si>
  <si>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</si>
  <si>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</si>
  <si>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</si>
  <si>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</si>
  <si>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</si>
  <si>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</si>
  <si>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</si>
  <si>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</si>
  <si>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</si>
  <si>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</si>
  <si>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</si>
  <si>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</si>
  <si>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</si>
  <si>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</si>
  <si>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</si>
  <si>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</si>
  <si>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</si>
  <si>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</si>
  <si>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</si>
  <si>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</si>
  <si>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</si>
  <si>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</si>
  <si>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</si>
  <si>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</si>
  <si>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</si>
  <si>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</si>
  <si>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</si>
  <si>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</si>
  <si>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</si>
  <si>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</si>
  <si>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</si>
  <si>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</si>
  <si>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</si>
  <si>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</si>
  <si>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</si>
  <si>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</si>
  <si>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</si>
  <si>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</si>
  <si>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</si>
  <si>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</si>
  <si>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</si>
  <si>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</si>
  <si>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</si>
  <si>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</si>
  <si>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</si>
  <si>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</si>
  <si>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</si>
  <si>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</si>
  <si>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</si>
  <si>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</si>
  <si>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</si>
  <si>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</si>
  <si>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</si>
  <si>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</si>
  <si>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</si>
  <si>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</si>
  <si>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</si>
  <si>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</si>
  <si>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</si>
  <si>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</si>
  <si>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</si>
  <si>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</si>
  <si>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</si>
  <si>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</si>
  <si>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</si>
  <si>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</si>
  <si>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</si>
  <si>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</si>
  <si>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</si>
  <si>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</si>
  <si>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</si>
  <si>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</si>
  <si>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</si>
  <si>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</si>
  <si>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</si>
  <si>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</si>
  <si>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</si>
  <si>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</si>
  <si>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</si>
  <si>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</si>
  <si>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</si>
  <si>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</si>
  <si>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</si>
  <si>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</si>
  <si>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</si>
  <si>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</si>
  <si>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</si>
  <si>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</si>
  <si>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</si>
  <si>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</si>
  <si>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</si>
  <si>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</si>
  <si>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</si>
  <si>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</si>
  <si>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</si>
  <si>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</si>
  <si>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</si>
  <si>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</si>
  <si>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</si>
  <si>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</si>
  <si>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</si>
  <si>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</si>
  <si>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</si>
  <si>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</si>
  <si>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</si>
  <si>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</si>
  <si>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</si>
  <si>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</si>
  <si>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</si>
  <si>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</si>
  <si>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</si>
  <si>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</si>
  <si>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</si>
  <si>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</si>
  <si>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</si>
  <si>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</si>
  <si>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</si>
  <si>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</si>
  <si>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</si>
  <si>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</si>
  <si>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</si>
  <si>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</si>
  <si>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</si>
  <si>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</si>
  <si>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</si>
  <si>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</si>
  <si>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</si>
  <si>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</si>
  <si>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</si>
  <si>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</si>
  <si>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</si>
  <si>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</si>
  <si>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</si>
  <si>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</si>
  <si>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</si>
  <si>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</si>
  <si>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</si>
  <si>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</si>
  <si>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</si>
  <si>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</si>
  <si>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</si>
  <si>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</si>
  <si>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</si>
  <si>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</si>
  <si>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</si>
  <si>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</si>
  <si>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</si>
  <si>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</si>
  <si>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</si>
  <si>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</si>
  <si>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</si>
  <si>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</si>
  <si>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</si>
  <si>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</si>
  <si>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</si>
  <si>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</si>
  <si>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</si>
  <si>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</si>
  <si>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</si>
  <si>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</si>
  <si>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</si>
  <si>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</si>
  <si>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</si>
  <si>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</si>
  <si>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</si>
  <si>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</si>
  <si>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</si>
  <si>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</si>
  <si>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</si>
  <si>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</si>
  <si>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</si>
  <si>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</si>
  <si>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</si>
  <si>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</si>
  <si>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</si>
  <si>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</si>
  <si>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</si>
  <si>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</si>
  <si>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</si>
  <si>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</si>
  <si>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</si>
  <si>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</si>
  <si>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</si>
  <si>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</si>
  <si>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</si>
  <si>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</si>
  <si>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</si>
  <si>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</si>
  <si>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</si>
  <si>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</si>
  <si>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</si>
  <si>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</si>
  <si>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</si>
  <si>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</si>
  <si>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</si>
  <si>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</si>
  <si>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</si>
  <si>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</si>
  <si>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</si>
  <si>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</si>
  <si>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</si>
  <si>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</si>
  <si>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</si>
  <si>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</si>
  <si>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</si>
  <si>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</si>
  <si>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</si>
  <si>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</si>
  <si>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</si>
  <si>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</si>
  <si>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</si>
  <si>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</si>
  <si>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</si>
  <si>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</si>
  <si>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</si>
  <si>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</si>
  <si>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</si>
  <si>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</si>
  <si>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</si>
  <si>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</si>
  <si>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</si>
  <si>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</si>
  <si>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</si>
  <si>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</si>
  <si>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</si>
  <si>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</si>
  <si>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</si>
  <si>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</si>
  <si>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</si>
  <si>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</si>
  <si>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</si>
  <si>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</si>
  <si>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</si>
  <si>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</si>
  <si>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</si>
  <si>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</si>
  <si>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</si>
  <si>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</si>
  <si>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</si>
  <si>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</si>
  <si>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</si>
  <si>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</si>
  <si>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</si>
  <si>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</si>
  <si>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</si>
  <si>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</si>
  <si>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</si>
  <si>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</si>
  <si>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</si>
  <si>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</si>
  <si>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</si>
  <si>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</si>
  <si>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</si>
  <si>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</si>
  <si>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</si>
  <si>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</si>
  <si>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</si>
  <si>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</si>
  <si>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</si>
  <si>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</si>
  <si>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</si>
  <si>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</si>
  <si>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</si>
  <si>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</si>
  <si>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</si>
  <si>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</si>
  <si>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</si>
  <si>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</si>
  <si>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</si>
  <si>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</si>
  <si>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</si>
  <si>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</si>
  <si>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</si>
  <si>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</si>
  <si>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</si>
  <si>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</si>
  <si>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</si>
  <si>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</si>
  <si>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</si>
  <si>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</si>
  <si>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</si>
  <si>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</si>
  <si>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</si>
  <si>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</si>
  <si>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</si>
  <si>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</si>
  <si>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</si>
  <si>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</si>
  <si>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</si>
  <si>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</si>
  <si>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</si>
  <si>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</si>
  <si>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</si>
  <si>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</si>
  <si>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</si>
  <si>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</si>
  <si>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</si>
  <si>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</si>
  <si>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</si>
  <si>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</si>
  <si>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</si>
  <si>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</si>
  <si>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</si>
  <si>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</si>
  <si>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</si>
  <si>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</si>
  <si>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</si>
  <si>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</si>
  <si>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</si>
  <si>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</si>
  <si>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</si>
  <si>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</si>
  <si>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</si>
  <si>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</si>
  <si>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</si>
  <si>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</si>
  <si>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</si>
  <si>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</si>
  <si>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</si>
  <si>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</si>
  <si>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</si>
  <si>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</si>
  <si>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</si>
  <si>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</si>
  <si>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</si>
  <si>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</si>
  <si>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</si>
  <si>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</si>
  <si>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</si>
  <si>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</si>
  <si>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</si>
  <si>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</si>
  <si>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</si>
  <si>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</si>
  <si>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</si>
  <si>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</si>
  <si>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</si>
  <si>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</si>
  <si>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</si>
  <si>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</si>
  <si>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</si>
  <si>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</si>
  <si>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</si>
  <si>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</si>
  <si>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</si>
  <si>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</si>
  <si>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</si>
  <si>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</si>
  <si>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</si>
  <si>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</si>
  <si>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</si>
  <si>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</si>
  <si>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</si>
  <si>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</si>
  <si>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</si>
  <si>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</si>
  <si>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</si>
  <si>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</si>
  <si>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</si>
  <si>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</si>
  <si>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</si>
  <si>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</si>
  <si>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</si>
  <si>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</si>
  <si>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</si>
  <si>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</si>
  <si>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</si>
  <si>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</si>
  <si>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</si>
  <si>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</si>
  <si>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</si>
  <si>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</si>
  <si>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</si>
  <si>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</si>
  <si>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</si>
  <si>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</si>
  <si>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</si>
  <si>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</si>
  <si>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</si>
  <si>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</si>
  <si>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</si>
  <si>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</si>
  <si>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</si>
  <si>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</si>
  <si>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</si>
  <si>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</si>
  <si>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</si>
  <si>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</si>
  <si>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</si>
  <si>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</si>
  <si>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</si>
  <si>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</si>
  <si>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</si>
  <si>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</si>
  <si>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</si>
  <si>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</si>
  <si>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</si>
  <si>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</si>
  <si>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</si>
  <si>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</si>
  <si>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</si>
  <si>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</si>
  <si>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</si>
  <si>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</si>
  <si>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</si>
  <si>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</si>
  <si>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</si>
  <si>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</si>
  <si>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</si>
  <si>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</si>
  <si>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</si>
  <si>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</si>
  <si>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</si>
  <si>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</si>
  <si>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</si>
  <si>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</si>
  <si>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</si>
  <si>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</si>
  <si>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</si>
  <si>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</si>
  <si>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</si>
  <si>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</si>
  <si>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</si>
  <si>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</si>
  <si>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</si>
  <si>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</si>
  <si>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</si>
  <si>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</si>
  <si>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</si>
  <si>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</si>
  <si>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</si>
  <si>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</si>
  <si>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</si>
  <si>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</si>
  <si>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</si>
  <si>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</si>
  <si>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</si>
  <si>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</si>
  <si>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</si>
  <si>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</si>
  <si>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</si>
  <si>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</si>
  <si>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</si>
  <si>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</si>
  <si>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</si>
  <si>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</si>
  <si>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</si>
  <si>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</si>
  <si>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</si>
  <si>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</si>
  <si>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</si>
  <si>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</si>
  <si>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</si>
  <si>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</si>
  <si>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</si>
  <si>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</si>
  <si>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</si>
  <si>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</si>
  <si>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</si>
  <si>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</si>
  <si>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</si>
  <si>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</si>
  <si>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</si>
  <si>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</si>
  <si>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</si>
  <si>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</si>
  <si>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</si>
  <si>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</si>
  <si>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</si>
  <si>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</si>
  <si>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</si>
  <si>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</si>
  <si>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</si>
  <si>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</si>
  <si>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</si>
  <si>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</si>
  <si>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</si>
  <si>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</si>
  <si>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</si>
  <si>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</si>
  <si>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</si>
  <si>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</si>
  <si>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</si>
  <si>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</si>
  <si>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</si>
  <si>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</si>
  <si>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</si>
  <si>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</si>
  <si>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</si>
  <si>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</si>
  <si>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</si>
  <si>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</si>
  <si>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</si>
  <si>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</si>
  <si>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</si>
  <si>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</si>
  <si>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</si>
  <si>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</si>
  <si>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</si>
  <si>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</si>
  <si>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</si>
  <si>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</si>
  <si>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</si>
  <si>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</si>
  <si>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</si>
  <si>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</si>
  <si>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</si>
  <si>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</si>
  <si>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</si>
  <si>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</si>
  <si>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</si>
  <si>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</si>
  <si>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</si>
  <si>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</si>
  <si>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</si>
  <si>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</si>
  <si>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</si>
  <si>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</si>
  <si>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</si>
  <si>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</si>
  <si>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</si>
  <si>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</si>
  <si>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</si>
  <si>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</si>
  <si>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</si>
  <si>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</si>
  <si>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</si>
  <si>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</si>
  <si>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</si>
  <si>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</si>
  <si>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</si>
  <si>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</si>
  <si>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</si>
  <si>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</si>
  <si>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</si>
  <si>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</si>
  <si>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</si>
  <si>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</si>
  <si>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</si>
  <si>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</si>
  <si>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</si>
  <si>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</si>
  <si>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</si>
  <si>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</si>
  <si>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</si>
  <si>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</si>
  <si>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</si>
  <si>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</si>
  <si>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</si>
  <si>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</si>
  <si>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</si>
  <si>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</si>
  <si>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</si>
  <si>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</si>
  <si>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</si>
  <si>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</si>
  <si>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</si>
  <si>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</si>
  <si>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</si>
  <si>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</si>
  <si>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</si>
  <si>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</si>
  <si>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</si>
  <si>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</si>
  <si>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</si>
  <si>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</si>
  <si>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</si>
  <si>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</si>
  <si>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</si>
  <si>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</si>
  <si>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</si>
  <si>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</si>
  <si>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</si>
  <si>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</si>
  <si>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</si>
  <si>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</si>
  <si>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</si>
  <si>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</si>
  <si>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</si>
  <si>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</si>
  <si>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</si>
  <si>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</si>
  <si>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</si>
  <si>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</si>
  <si>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</si>
  <si>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</si>
  <si>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</si>
  <si>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</si>
  <si>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</si>
  <si>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</si>
  <si>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</si>
  <si>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</si>
  <si>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</si>
  <si>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</si>
  <si>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</si>
  <si>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</si>
  <si>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</si>
  <si>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</si>
  <si>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</si>
  <si>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</si>
  <si>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</si>
  <si>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</si>
  <si>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</si>
  <si>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</si>
  <si>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</si>
  <si>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</si>
  <si>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</si>
  <si>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</si>
  <si>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</si>
  <si>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</si>
  <si>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</si>
  <si>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</si>
  <si>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</si>
  <si>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</si>
  <si>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</si>
  <si>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</si>
  <si>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</si>
  <si>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</si>
  <si>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</si>
  <si>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</si>
  <si>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</si>
  <si>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</si>
  <si>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</si>
  <si>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</si>
  <si>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</si>
  <si>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</si>
  <si>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</si>
  <si>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</si>
  <si>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</si>
  <si>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</si>
  <si>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</si>
  <si>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</si>
  <si>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</si>
  <si>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</si>
  <si>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</si>
  <si>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</si>
  <si>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</si>
  <si>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</si>
  <si>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</si>
  <si>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</si>
  <si>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</si>
  <si>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</si>
  <si>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</si>
  <si>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</si>
  <si>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</si>
  <si>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</si>
  <si>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</si>
  <si>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</si>
  <si>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</si>
  <si>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</si>
  <si>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</si>
  <si>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</si>
  <si>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</si>
  <si>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</si>
  <si>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</si>
  <si>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</si>
  <si>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</si>
  <si>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</si>
  <si>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</si>
  <si>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</si>
  <si>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</si>
  <si>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</si>
  <si>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</si>
  <si>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</si>
  <si>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</si>
  <si>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</si>
  <si>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</si>
  <si>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</si>
  <si>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</si>
  <si>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</si>
  <si>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</si>
  <si>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</si>
  <si>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</si>
  <si>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</si>
  <si>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</si>
  <si>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</si>
  <si>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</si>
  <si>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</si>
  <si>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</si>
  <si>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</si>
  <si>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</si>
  <si>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</si>
  <si>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</si>
  <si>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</si>
  <si>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</si>
  <si>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</si>
  <si>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</si>
  <si>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</si>
  <si>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</si>
  <si>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</si>
  <si>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</si>
  <si>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</si>
  <si>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</si>
  <si>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</si>
  <si>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</si>
  <si>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</si>
  <si>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</si>
  <si>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</si>
  <si>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</si>
  <si>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</si>
  <si>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</si>
  <si>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</si>
  <si>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</si>
  <si>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</si>
  <si>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</si>
  <si>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</si>
  <si>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</si>
  <si>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</si>
  <si>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</si>
  <si>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</si>
  <si>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</si>
  <si>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</si>
  <si>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</si>
  <si>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</si>
  <si>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</si>
  <si>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</si>
  <si>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</si>
  <si>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</si>
  <si>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</si>
  <si>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</si>
  <si>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</si>
  <si>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</si>
  <si>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</si>
  <si>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</si>
  <si>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</si>
  <si>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</si>
  <si>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</si>
  <si>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</si>
  <si>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</si>
  <si>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</si>
  <si>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</si>
  <si>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</si>
  <si>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</si>
  <si>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</si>
  <si>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</si>
  <si>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</si>
  <si>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</si>
  <si>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</si>
  <si>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</si>
  <si>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</si>
  <si>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</si>
  <si>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</si>
  <si>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</si>
  <si>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</si>
  <si>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</si>
  <si>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</si>
  <si>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</si>
  <si>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</si>
  <si>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</si>
  <si>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</si>
  <si>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</si>
  <si>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</si>
  <si>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</si>
  <si>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</si>
  <si>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</si>
  <si>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</si>
  <si>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</si>
  <si>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</si>
  <si>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</si>
  <si>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</si>
  <si>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</si>
  <si>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</si>
  <si>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</si>
  <si>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</si>
  <si>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</si>
  <si>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</si>
  <si>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</si>
  <si>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</si>
  <si>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</si>
  <si>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</si>
  <si>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</si>
  <si>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</si>
  <si>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</si>
  <si>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</si>
  <si>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</si>
  <si>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</si>
  <si>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</si>
  <si>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</si>
  <si>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</si>
  <si>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</si>
  <si>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</si>
  <si>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</si>
  <si>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</si>
  <si>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</si>
  <si>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</si>
  <si>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</si>
  <si>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</si>
  <si>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</si>
  <si>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</si>
  <si>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</si>
  <si>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</si>
  <si>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</si>
  <si>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</si>
  <si>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</si>
  <si>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</si>
  <si>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</si>
  <si>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</si>
  <si>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</si>
  <si>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</si>
  <si>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</si>
  <si>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</si>
  <si>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</si>
  <si>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</si>
  <si>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</si>
  <si>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</si>
  <si>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</si>
  <si>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</si>
  <si>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</si>
  <si>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</si>
  <si>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</si>
  <si>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</si>
  <si>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</si>
  <si>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</si>
  <si>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</si>
  <si>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</si>
  <si>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</si>
  <si>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</si>
  <si>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</si>
  <si>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</si>
  <si>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</si>
  <si>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</si>
  <si>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</si>
  <si>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</si>
  <si>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</si>
  <si>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</si>
  <si>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</si>
  <si>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</si>
  <si>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</si>
  <si>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</si>
  <si>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</si>
  <si>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</si>
  <si>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</si>
  <si>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</si>
  <si>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</si>
  <si>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</si>
  <si>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</si>
  <si>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</si>
  <si>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</si>
  <si>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</si>
  <si>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</si>
  <si>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</si>
  <si>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</si>
  <si>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</si>
  <si>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</si>
  <si>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</si>
  <si>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</si>
  <si>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</si>
  <si>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</si>
  <si>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</si>
  <si>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</si>
  <si>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</si>
  <si>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</si>
  <si>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</si>
  <si>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</si>
  <si>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</si>
  <si>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</si>
  <si>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</si>
  <si>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</si>
  <si>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</si>
  <si>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</si>
  <si>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</si>
  <si>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</si>
  <si>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</si>
  <si>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</si>
  <si>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</si>
  <si>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</si>
  <si>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</si>
  <si>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</si>
  <si>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</si>
  <si>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</si>
  <si>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</si>
  <si>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</si>
  <si>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</si>
  <si>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</si>
  <si>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</si>
  <si>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</si>
  <si>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</si>
  <si>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</si>
  <si>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</si>
  <si>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</si>
  <si>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</si>
  <si>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</si>
  <si>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</si>
  <si>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</si>
  <si>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</si>
  <si>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</si>
  <si>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</si>
  <si>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</si>
  <si>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</si>
  <si>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</si>
  <si>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</si>
  <si>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</si>
  <si>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</si>
  <si>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</si>
  <si>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</si>
  <si>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</si>
  <si>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</si>
  <si>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</si>
  <si>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</si>
  <si>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</si>
  <si>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</si>
  <si>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</si>
  <si>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</si>
  <si>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</si>
  <si>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</si>
  <si>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</si>
  <si>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</si>
  <si>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</si>
  <si>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</si>
  <si>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</si>
  <si>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</si>
  <si>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</si>
  <si>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</si>
  <si>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</si>
  <si>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</si>
  <si>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</si>
  <si>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</si>
  <si>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</si>
  <si>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</si>
  <si>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</si>
  <si>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</si>
  <si>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</si>
  <si>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</si>
  <si>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</si>
  <si>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</si>
  <si>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</si>
  <si>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</si>
  <si>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</si>
  <si>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</si>
  <si>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</si>
  <si>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</si>
  <si>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</si>
  <si>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</si>
  <si>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</si>
  <si>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</si>
  <si>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</si>
  <si>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</si>
  <si>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</si>
  <si>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</si>
  <si>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</si>
  <si>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</si>
  <si>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</si>
  <si>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</si>
  <si>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</si>
  <si>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</si>
  <si>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</si>
  <si>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</si>
  <si>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</si>
  <si>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</si>
  <si>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</si>
  <si>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</si>
  <si>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</si>
  <si>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</si>
  <si>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</si>
  <si>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</si>
  <si>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</si>
  <si>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</si>
  <si>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</si>
  <si>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</si>
  <si>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</si>
  <si>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</si>
  <si>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</si>
  <si>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</si>
  <si>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</si>
  <si>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</si>
  <si>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</si>
  <si>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</si>
  <si>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</si>
  <si>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</si>
  <si>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</si>
  <si>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</si>
  <si>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</si>
  <si>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</si>
  <si>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</si>
  <si>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</si>
  <si>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</si>
  <si>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</si>
  <si>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</si>
  <si>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</si>
  <si>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</si>
  <si>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</si>
  <si>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</si>
  <si>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</si>
  <si>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</si>
  <si>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</si>
  <si>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</si>
  <si>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</si>
  <si>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</si>
  <si>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</si>
  <si>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</si>
  <si>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</si>
  <si>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</si>
  <si>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</si>
  <si>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</si>
  <si>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</si>
  <si>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</si>
  <si>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</si>
  <si>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</si>
  <si>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</si>
  <si>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</si>
  <si>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</si>
  <si>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</si>
  <si>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</si>
  <si>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</si>
  <si>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</si>
  <si>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</si>
  <si>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</si>
  <si>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</si>
  <si>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</si>
  <si>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</si>
  <si>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</si>
  <si>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</si>
  <si>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</si>
  <si>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</si>
  <si>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</si>
  <si>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</si>
  <si>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</si>
  <si>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</si>
  <si>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</si>
  <si>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</si>
  <si>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</si>
  <si>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</si>
  <si>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</si>
  <si>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</si>
  <si>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</si>
  <si>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</si>
  <si>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</si>
  <si>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</si>
  <si>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</si>
  <si>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</si>
  <si>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</si>
  <si>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</si>
  <si>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</si>
  <si>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</si>
  <si>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</si>
  <si>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</si>
  <si>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</si>
  <si>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</si>
  <si>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</si>
  <si>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</si>
  <si>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</si>
  <si>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</si>
  <si>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</si>
  <si>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</si>
  <si>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</si>
  <si>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</si>
  <si>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</si>
  <si>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</si>
  <si>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</si>
  <si>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</si>
  <si>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</si>
  <si>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</si>
  <si>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</si>
  <si>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</si>
  <si>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</si>
  <si>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</si>
  <si>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</si>
  <si>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</si>
  <si>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</si>
  <si>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</si>
  <si>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</si>
  <si>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</si>
  <si>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</si>
  <si>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</si>
  <si>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</si>
  <si>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</si>
  <si>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</si>
  <si>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</si>
  <si>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</si>
  <si>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</si>
  <si>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</si>
  <si>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</si>
  <si>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</si>
  <si>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</si>
  <si>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</si>
  <si>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</si>
  <si>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</si>
  <si>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</si>
  <si>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</si>
  <si>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</si>
  <si>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</si>
  <si>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</si>
  <si>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</si>
  <si>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</si>
  <si>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</si>
  <si>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</si>
  <si>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</si>
  <si>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</si>
  <si>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</si>
  <si>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</si>
  <si>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</si>
  <si>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</si>
  <si>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</si>
  <si>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</si>
  <si>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</si>
  <si>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</si>
  <si>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</si>
  <si>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</si>
  <si>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</si>
  <si>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</si>
  <si>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</si>
  <si>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</si>
  <si>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</si>
  <si>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</si>
  <si>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</si>
  <si>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</si>
  <si>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</si>
  <si>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</si>
  <si>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</si>
  <si>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</si>
  <si>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</si>
  <si>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</si>
  <si>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</si>
  <si>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</si>
  <si>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</si>
  <si>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</si>
  <si>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</si>
  <si>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</si>
  <si>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</si>
  <si>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</si>
  <si>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</si>
  <si>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</si>
  <si>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</si>
  <si>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</si>
  <si>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</si>
  <si>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</si>
  <si>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</si>
  <si>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</si>
  <si>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</si>
  <si>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</si>
  <si>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</si>
  <si>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</si>
  <si>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</si>
  <si>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</si>
  <si>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</si>
  <si>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</si>
  <si>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</si>
  <si>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</si>
  <si>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</si>
  <si>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</si>
  <si>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</si>
  <si>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</si>
  <si>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</si>
  <si>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</si>
  <si>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</si>
  <si>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</si>
  <si>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</si>
  <si>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</si>
  <si>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</si>
  <si>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</si>
  <si>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</si>
  <si>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</si>
  <si>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</si>
  <si>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</si>
  <si>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</si>
  <si>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</si>
  <si>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</si>
  <si>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</si>
  <si>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</si>
  <si>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</si>
  <si>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</si>
  <si>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</si>
  <si>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</si>
  <si>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</si>
  <si>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</si>
  <si>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</si>
  <si>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</si>
  <si>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</si>
  <si>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</si>
  <si>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</si>
  <si>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</si>
  <si>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</si>
  <si>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</si>
  <si>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</si>
  <si>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</si>
  <si>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</si>
  <si>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</si>
  <si>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</si>
  <si>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</si>
  <si>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</si>
  <si>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</si>
  <si>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</si>
  <si>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</si>
  <si>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</si>
  <si>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</si>
  <si>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</si>
  <si>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</si>
  <si>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</si>
  <si>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</si>
  <si>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</si>
  <si>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</si>
  <si>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</si>
  <si>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</si>
  <si>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</si>
  <si>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</si>
  <si>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</si>
  <si>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</si>
  <si>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</si>
  <si>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</si>
  <si>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</si>
  <si>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</si>
  <si>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</si>
  <si>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</si>
  <si>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</si>
  <si>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</si>
  <si>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</si>
  <si>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</si>
  <si>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</si>
  <si>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</si>
  <si>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</si>
  <si>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</si>
  <si>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</si>
  <si>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</si>
  <si>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</si>
  <si>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</si>
  <si>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</si>
  <si>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</si>
  <si>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</si>
  <si>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</si>
  <si>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</si>
  <si>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</si>
  <si>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</si>
  <si>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</si>
  <si>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</si>
  <si>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</si>
  <si>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</si>
  <si>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</si>
  <si>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</si>
  <si>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</si>
  <si>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</si>
  <si>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</si>
  <si>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</si>
  <si>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</si>
  <si>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</si>
  <si>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</si>
  <si>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</si>
  <si>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</si>
  <si>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</si>
  <si>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</si>
  <si>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</si>
  <si>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</si>
  <si>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</si>
  <si>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</si>
  <si>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</si>
  <si>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</si>
  <si>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</si>
  <si>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</si>
  <si>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</si>
  <si>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</si>
  <si>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</si>
  <si>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</si>
  <si>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</si>
  <si>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</si>
  <si>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</si>
  <si>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</si>
  <si>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</si>
  <si>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</si>
  <si>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</si>
  <si>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</si>
  <si>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</si>
  <si>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</si>
  <si>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</si>
  <si>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</si>
  <si>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</si>
  <si>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</si>
  <si>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</si>
  <si>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</si>
  <si>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</si>
  <si>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</si>
  <si>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</si>
  <si>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</si>
  <si>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</si>
  <si>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</si>
  <si>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</si>
  <si>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</si>
  <si>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</si>
  <si>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</si>
  <si>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</si>
  <si>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</si>
  <si>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</si>
  <si>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</si>
  <si>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</si>
  <si>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</si>
  <si>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</si>
  <si>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</si>
  <si>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</si>
  <si>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</si>
  <si>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</si>
  <si>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</si>
  <si>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</si>
  <si>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</si>
  <si>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</si>
  <si>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</si>
  <si>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</si>
  <si>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</si>
  <si>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</si>
  <si>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</si>
  <si>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</si>
  <si>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</si>
  <si>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</si>
  <si>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</si>
  <si>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</si>
  <si>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</si>
  <si>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</si>
  <si>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</si>
  <si>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</si>
  <si>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</si>
  <si>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</si>
  <si>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</si>
  <si>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</si>
  <si>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</si>
  <si>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</si>
  <si>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</si>
  <si>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</si>
  <si>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</si>
  <si>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</si>
  <si>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</si>
  <si>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</si>
  <si>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</si>
  <si>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</si>
  <si>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</si>
  <si>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</si>
  <si>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</si>
  <si>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</si>
  <si>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</si>
  <si>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</si>
  <si>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</si>
  <si>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</si>
  <si>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</si>
  <si>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</si>
  <si>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</si>
  <si>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</si>
  <si>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</si>
  <si>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</si>
  <si>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</si>
  <si>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</si>
  <si>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</si>
  <si>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</si>
  <si>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</si>
  <si>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</si>
  <si>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</si>
  <si>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</si>
  <si>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</si>
  <si>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</si>
  <si>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</si>
  <si>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</si>
  <si>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</si>
  <si>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</si>
  <si>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</si>
  <si>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</si>
  <si>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</si>
  <si>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</si>
  <si>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</si>
  <si>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</si>
  <si>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</si>
  <si>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</si>
  <si>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</si>
  <si>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</si>
  <si>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</si>
  <si>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</si>
  <si>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</si>
  <si>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</si>
  <si>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</si>
  <si>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</si>
  <si>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</si>
  <si>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</si>
  <si>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</si>
  <si>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</si>
  <si>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</si>
  <si>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</si>
  <si>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</si>
  <si>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</si>
  <si>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</si>
  <si>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</si>
  <si>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</si>
  <si>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</si>
  <si>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</si>
  <si>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</si>
  <si>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</si>
  <si>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</si>
  <si>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</si>
  <si>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</si>
  <si>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</si>
  <si>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</si>
  <si>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</si>
  <si>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</si>
  <si>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</si>
  <si>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</si>
  <si>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</si>
  <si>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</si>
  <si>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</si>
  <si>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</si>
  <si>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</si>
  <si>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</si>
  <si>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</si>
  <si>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</si>
  <si>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</si>
  <si>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</si>
  <si>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</si>
  <si>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</si>
  <si>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</si>
  <si>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</si>
  <si>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</si>
  <si>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</si>
  <si>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</si>
  <si>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</si>
  <si>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</si>
  <si>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</si>
  <si>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</si>
  <si>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</si>
  <si>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</si>
  <si>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</si>
  <si>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</si>
  <si>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</si>
  <si>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</si>
  <si>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</si>
  <si>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</si>
  <si>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</si>
  <si>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</si>
  <si>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</si>
  <si>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</si>
  <si>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</si>
  <si>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</si>
  <si>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</si>
  <si>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</si>
  <si>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</si>
  <si>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</si>
  <si>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</si>
  <si>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</si>
  <si>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</si>
  <si>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</si>
  <si>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</si>
  <si>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</si>
  <si>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</si>
  <si>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</si>
  <si>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</si>
  <si>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</si>
  <si>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</si>
  <si>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</si>
  <si>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</si>
  <si>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</si>
  <si>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</si>
  <si>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</si>
  <si>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</si>
  <si>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</si>
  <si>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</si>
  <si>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</si>
  <si>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</si>
  <si>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</si>
  <si>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</si>
  <si>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</si>
  <si>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</si>
  <si>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</si>
  <si>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</si>
  <si>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</si>
  <si>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</si>
  <si>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</si>
  <si>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</si>
  <si>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</si>
  <si>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</si>
  <si>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</si>
  <si>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</si>
  <si>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</si>
  <si>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</si>
  <si>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</si>
  <si>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</si>
  <si>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</si>
  <si>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</si>
  <si>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</si>
  <si>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</si>
  <si>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</si>
  <si>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</si>
  <si>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</si>
  <si>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</si>
  <si>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</si>
  <si>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</si>
  <si>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</si>
  <si>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</si>
  <si>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</si>
  <si>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</si>
  <si>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</si>
  <si>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</si>
  <si>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</si>
  <si>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</si>
  <si>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</si>
  <si>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</si>
  <si>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</si>
  <si>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</si>
  <si>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</si>
  <si>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</si>
  <si>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</si>
  <si>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</si>
  <si>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</si>
  <si>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</si>
  <si>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</si>
  <si>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</si>
  <si>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</si>
  <si>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</si>
  <si>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</si>
  <si>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</si>
  <si>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</si>
  <si>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</si>
  <si>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</si>
  <si>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</si>
  <si>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</si>
  <si>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</si>
  <si>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</si>
  <si>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</si>
  <si>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</si>
  <si>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</si>
  <si>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</si>
  <si>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</si>
  <si>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</si>
  <si>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</si>
  <si>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</si>
  <si>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</si>
  <si>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</si>
  <si>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</si>
  <si>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</si>
  <si>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</si>
  <si>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</si>
  <si>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</si>
  <si>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</si>
  <si>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</si>
  <si>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</si>
  <si>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</si>
  <si>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</si>
  <si>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</si>
  <si>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</si>
  <si>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</si>
  <si>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</si>
  <si>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</si>
  <si>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</si>
  <si>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</si>
  <si>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</si>
  <si>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</si>
  <si>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</si>
  <si>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</si>
  <si>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</si>
  <si>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</si>
  <si>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</si>
  <si>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</si>
  <si>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</si>
  <si>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</si>
  <si>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</si>
  <si>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</si>
  <si>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</si>
  <si>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</si>
  <si>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</si>
  <si>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</si>
  <si>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</si>
  <si>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</si>
  <si>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</si>
  <si>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</si>
  <si>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</si>
  <si>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</si>
  <si>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</si>
  <si>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</si>
  <si>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</si>
  <si>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</si>
  <si>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</si>
  <si>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</si>
  <si>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</si>
  <si>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</si>
  <si>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</si>
  <si>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</si>
  <si>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</si>
  <si>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</si>
  <si>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</si>
  <si>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</si>
  <si>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</si>
  <si>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</si>
  <si>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</si>
  <si>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</si>
  <si>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</si>
  <si>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</si>
  <si>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</si>
  <si>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</si>
  <si>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</si>
  <si>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</si>
  <si>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</si>
  <si>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</si>
  <si>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</si>
  <si>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</si>
  <si>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</si>
  <si>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</si>
  <si>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</si>
  <si>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</si>
  <si>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</si>
  <si>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</si>
  <si>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</si>
  <si>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</si>
  <si>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</si>
  <si>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</si>
  <si>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</si>
  <si>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</si>
  <si>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</si>
  <si>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</si>
  <si>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</si>
  <si>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</si>
  <si>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</si>
  <si>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</si>
  <si>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</si>
  <si>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</si>
  <si>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</si>
  <si>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</si>
  <si>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</si>
  <si>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</si>
  <si>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</si>
  <si>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</si>
  <si>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</si>
  <si>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</si>
  <si>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</si>
  <si>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</si>
  <si>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</si>
  <si>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</si>
  <si>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</si>
  <si>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</si>
  <si>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</si>
  <si>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</si>
  <si>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</si>
  <si>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</si>
  <si>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</si>
  <si>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</si>
  <si>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</si>
  <si>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</si>
  <si>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</si>
  <si>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</si>
  <si>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</si>
  <si>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</si>
  <si>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</si>
  <si>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</si>
  <si>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</si>
  <si>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</si>
  <si>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</si>
  <si>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</si>
  <si>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</si>
  <si>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</si>
  <si>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</si>
  <si>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</si>
  <si>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</si>
  <si>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</si>
  <si>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</si>
  <si>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</si>
  <si>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</si>
  <si>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</si>
  <si>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</si>
  <si>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</si>
  <si>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</si>
  <si>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</si>
  <si>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</si>
  <si>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</si>
  <si>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</si>
  <si>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</si>
  <si>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</si>
  <si>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</si>
  <si>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</si>
  <si>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</si>
  <si>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</si>
  <si>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</si>
  <si>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</si>
  <si>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</si>
  <si>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</si>
  <si>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</si>
  <si>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</si>
  <si>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</si>
  <si>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</si>
  <si>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</si>
  <si>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</si>
  <si>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</si>
  <si>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</si>
  <si>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</si>
  <si>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</si>
  <si>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</si>
  <si>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</si>
  <si>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</si>
  <si>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</si>
  <si>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</si>
  <si>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</si>
  <si>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</si>
  <si>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</si>
  <si>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</si>
  <si>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</si>
  <si>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</si>
  <si>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</si>
  <si>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</si>
  <si>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</si>
  <si>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</si>
  <si>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</si>
  <si>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</si>
  <si>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</si>
  <si>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</si>
  <si>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</si>
  <si>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</si>
  <si>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</si>
  <si>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</si>
  <si>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</si>
  <si>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</si>
  <si>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</si>
  <si>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</si>
  <si>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</si>
  <si>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</si>
  <si>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</si>
  <si>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</si>
  <si>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</si>
  <si>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</si>
  <si>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</si>
  <si>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</si>
  <si>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</si>
  <si>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</si>
  <si>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</si>
  <si>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</si>
  <si>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</si>
  <si>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</si>
  <si>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</si>
  <si>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</si>
  <si>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</si>
  <si>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</si>
  <si>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</si>
  <si>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</si>
  <si>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</si>
  <si>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</si>
  <si>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</si>
  <si>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</si>
  <si>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</si>
  <si>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</si>
  <si>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</si>
  <si>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</si>
  <si>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</si>
  <si>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</si>
  <si>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</si>
  <si>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</si>
  <si>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</si>
  <si>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</si>
  <si>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</si>
  <si>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</si>
  <si>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</si>
  <si>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</si>
  <si>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</si>
  <si>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</si>
  <si>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</si>
  <si>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</si>
  <si>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</si>
  <si>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</si>
  <si>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</si>
  <si>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</si>
  <si>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</si>
  <si>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</si>
  <si>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</si>
  <si>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</si>
  <si>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</si>
  <si>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</si>
  <si>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</si>
  <si>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</si>
  <si>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</si>
  <si>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</si>
  <si>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</si>
  <si>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</si>
  <si>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</si>
  <si>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</si>
  <si>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</si>
  <si>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</si>
  <si>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</si>
  <si>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</si>
  <si>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</si>
  <si>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</si>
  <si>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</si>
  <si>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</si>
  <si>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</si>
  <si>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</si>
  <si>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</si>
  <si>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</si>
  <si>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</si>
  <si>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</si>
  <si>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</si>
  <si>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</si>
  <si>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</si>
  <si>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</si>
  <si>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</si>
  <si>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</si>
  <si>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</si>
  <si>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</si>
  <si>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</si>
  <si>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</si>
  <si>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</si>
  <si>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</si>
  <si>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</si>
  <si>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</si>
  <si>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</si>
  <si>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</si>
  <si>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</si>
  <si>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</si>
  <si>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</si>
  <si>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</si>
  <si>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</si>
  <si>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</si>
  <si>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</si>
  <si>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</si>
  <si>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</si>
  <si>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</si>
  <si>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</si>
  <si>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</si>
  <si>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</si>
  <si>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</si>
  <si>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</si>
  <si>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</si>
  <si>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</si>
  <si>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</si>
  <si>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</si>
  <si>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</si>
  <si>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</si>
  <si>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</si>
  <si>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</si>
  <si>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</si>
  <si>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</si>
  <si>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</si>
  <si>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</si>
  <si>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</si>
  <si>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</si>
  <si>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</si>
  <si>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</si>
  <si>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</si>
  <si>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</si>
  <si>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</si>
  <si>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</si>
  <si>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</si>
  <si>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</si>
  <si>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</si>
  <si>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</si>
  <si>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</si>
  <si>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</si>
  <si>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</si>
  <si>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</si>
  <si>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</si>
  <si>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</si>
  <si>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</si>
  <si>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</si>
  <si>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</si>
  <si>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</si>
  <si>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</si>
  <si>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</si>
  <si>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</si>
  <si>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</si>
  <si>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</si>
  <si>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</si>
  <si>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</si>
  <si>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</si>
  <si>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</si>
  <si>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</si>
  <si>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</si>
  <si>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</si>
  <si>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</si>
  <si>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</si>
  <si>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</si>
  <si>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</si>
  <si>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</si>
  <si>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</si>
  <si>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</si>
  <si>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</si>
  <si>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</si>
  <si>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</si>
  <si>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</si>
  <si>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</si>
  <si>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</si>
  <si>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</si>
  <si>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</si>
  <si>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</si>
  <si>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</si>
  <si>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</si>
  <si>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</si>
  <si>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</si>
  <si>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</si>
  <si>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</si>
  <si>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</si>
  <si>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</si>
  <si>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</si>
  <si>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</si>
  <si>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</si>
  <si>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</si>
  <si>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</si>
  <si>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</si>
  <si>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</si>
  <si>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</si>
  <si>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</si>
  <si>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</si>
  <si>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</si>
  <si>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</si>
  <si>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</si>
  <si>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</si>
  <si>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</si>
  <si>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</si>
  <si>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</si>
  <si>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</si>
  <si>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</si>
  <si>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</si>
  <si>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</si>
  <si>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</si>
  <si>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</si>
  <si>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</si>
  <si>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</si>
  <si>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</si>
  <si>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</si>
  <si>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</si>
  <si>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</si>
  <si>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</si>
  <si>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</si>
  <si>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</si>
  <si>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</si>
  <si>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</si>
  <si>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</si>
  <si>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</si>
  <si>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</si>
  <si>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</si>
  <si>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</si>
  <si>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</si>
  <si>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</si>
  <si>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</si>
  <si>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</si>
  <si>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</si>
  <si>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</si>
  <si>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</si>
  <si>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</si>
  <si>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</si>
  <si>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</si>
  <si>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</si>
  <si>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</si>
  <si>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</si>
  <si>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</si>
  <si>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</si>
  <si>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</si>
  <si>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</si>
  <si>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</si>
  <si>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</si>
  <si>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</si>
  <si>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</si>
  <si>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</si>
  <si>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</si>
  <si>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</si>
  <si>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</si>
  <si>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</si>
  <si>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</si>
  <si>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</si>
  <si>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</si>
  <si>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</si>
  <si>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</si>
  <si>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</si>
  <si>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</si>
  <si>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</si>
  <si>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</si>
  <si>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</si>
  <si>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</si>
  <si>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</si>
  <si>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</si>
  <si>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</si>
  <si>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</si>
  <si>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</si>
  <si>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</si>
  <si>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</si>
  <si>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</si>
  <si>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</si>
  <si>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</si>
  <si>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</si>
  <si>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</si>
  <si>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</si>
  <si>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</si>
  <si>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</si>
  <si>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</si>
  <si>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</si>
  <si>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</si>
  <si>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</si>
  <si>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</si>
  <si>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</si>
  <si>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</si>
  <si>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</si>
  <si>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</si>
  <si>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</si>
  <si>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</si>
  <si>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</si>
  <si>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</si>
  <si>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</si>
  <si>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</si>
  <si>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</si>
  <si>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</si>
  <si>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</si>
  <si>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</si>
  <si>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</si>
  <si>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</si>
  <si>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</si>
  <si>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</si>
  <si>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</si>
  <si>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</si>
  <si>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</si>
  <si>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</si>
  <si>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</si>
  <si>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</si>
  <si>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</si>
  <si>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</si>
  <si>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</si>
  <si>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</si>
  <si>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</si>
  <si>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</si>
  <si>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</si>
  <si>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</si>
  <si>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</si>
  <si>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</si>
  <si>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</si>
  <si>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</si>
  <si>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</si>
  <si>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</si>
  <si>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</si>
  <si>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</si>
  <si>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</si>
  <si>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</si>
  <si>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</si>
  <si>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</si>
  <si>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</si>
  <si>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</si>
  <si>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</si>
  <si>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</si>
  <si>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</si>
  <si>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</si>
  <si>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</si>
  <si>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</si>
  <si>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</si>
  <si>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</si>
  <si>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</si>
  <si>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</si>
  <si>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</si>
  <si>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</si>
  <si>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</si>
  <si>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</si>
  <si>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</si>
  <si>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</si>
  <si>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</si>
  <si>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</si>
  <si>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</si>
  <si>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</si>
  <si>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</si>
  <si>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</si>
  <si>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</si>
  <si>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</si>
  <si>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</si>
  <si>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</si>
  <si>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</si>
  <si>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</si>
  <si>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</si>
  <si>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</si>
  <si>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</si>
  <si>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</si>
  <si>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</si>
  <si>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</si>
  <si>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</si>
  <si>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</si>
  <si>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</si>
  <si>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</si>
  <si>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</si>
  <si>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</si>
  <si>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</si>
  <si>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</si>
  <si>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</si>
  <si>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</si>
  <si>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</si>
  <si>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</si>
  <si>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</si>
  <si>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</si>
  <si>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</si>
  <si>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</si>
  <si>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</si>
  <si>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</si>
  <si>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</si>
  <si>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</si>
  <si>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</si>
  <si>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</si>
  <si>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</si>
  <si>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</si>
  <si>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</si>
  <si>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</si>
  <si>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</si>
  <si>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</si>
  <si>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</si>
  <si>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</si>
  <si>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</si>
  <si>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</si>
  <si>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</si>
  <si>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</si>
  <si>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</si>
  <si>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</si>
  <si>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</si>
  <si>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</si>
  <si>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</si>
  <si>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</si>
  <si>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</si>
  <si>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</si>
  <si>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</si>
  <si>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</si>
  <si>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</si>
  <si>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</si>
  <si>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</si>
  <si>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</si>
  <si>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</si>
  <si>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</si>
  <si>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</si>
  <si>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</si>
  <si>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</si>
  <si>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</si>
  <si>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</si>
  <si>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</si>
  <si>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</si>
  <si>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</si>
  <si>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</si>
  <si>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</si>
  <si>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</si>
  <si>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</si>
  <si>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</si>
  <si>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</si>
  <si>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</si>
  <si>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</si>
  <si>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</si>
  <si>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</si>
  <si>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</si>
  <si>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</si>
  <si>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</si>
  <si>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</si>
  <si>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</si>
  <si>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</si>
  <si>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</si>
  <si>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</si>
  <si>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</si>
  <si>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</si>
  <si>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</si>
  <si>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</si>
  <si>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</si>
  <si>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</si>
  <si>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</si>
  <si>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</si>
  <si>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</si>
  <si>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</si>
  <si>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</si>
  <si>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</si>
  <si>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</si>
  <si>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</si>
  <si>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</si>
  <si>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</si>
  <si>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</si>
  <si>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</si>
  <si>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</si>
  <si>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</si>
  <si>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</si>
  <si>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</si>
  <si>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</si>
  <si>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</si>
  <si>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</si>
  <si>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</si>
  <si>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</si>
  <si>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</si>
  <si>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</si>
  <si>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</si>
  <si>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</si>
  <si>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</si>
  <si>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</si>
  <si>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</si>
  <si>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</si>
  <si>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</si>
  <si>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</si>
  <si>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</si>
  <si>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</si>
  <si>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</si>
  <si>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</si>
  <si>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</si>
  <si>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</si>
  <si>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</si>
  <si>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</si>
  <si>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</si>
  <si>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</si>
  <si>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</si>
  <si>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</si>
  <si>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</si>
  <si>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</si>
  <si>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</si>
  <si>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</si>
  <si>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</si>
  <si>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</si>
  <si>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</si>
  <si>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</si>
  <si>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</si>
  <si>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</si>
  <si>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</si>
  <si>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</si>
  <si>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</si>
  <si>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</si>
  <si>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</si>
  <si>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</si>
  <si>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</si>
  <si>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</si>
  <si>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</si>
  <si>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</si>
  <si>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</si>
  <si>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</si>
  <si>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</si>
  <si>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</si>
  <si>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</si>
  <si>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</si>
  <si>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</si>
  <si>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</si>
  <si>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</si>
  <si>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</si>
  <si>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</si>
  <si>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</si>
  <si>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</si>
  <si>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</si>
  <si>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</si>
  <si>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</si>
  <si>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</si>
  <si>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</si>
  <si>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</si>
  <si>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</si>
  <si>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</si>
  <si>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</si>
  <si>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</si>
  <si>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</si>
  <si>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</si>
  <si>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</si>
  <si>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</si>
  <si>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</si>
  <si>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</si>
  <si>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</si>
  <si>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</si>
  <si>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</si>
  <si>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</si>
  <si>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</si>
  <si>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</si>
  <si>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</si>
  <si>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</si>
  <si>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</si>
  <si>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</si>
  <si>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</si>
  <si>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</si>
  <si>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</si>
  <si>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</si>
  <si>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</si>
  <si>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</si>
  <si>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</si>
  <si>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</si>
  <si>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</si>
  <si>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</si>
  <si>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</si>
  <si>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</si>
  <si>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</si>
  <si>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</si>
  <si>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</si>
  <si>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</si>
  <si>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</si>
  <si>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</si>
  <si>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</si>
  <si>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</si>
  <si>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</si>
  <si>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</si>
  <si>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</si>
  <si>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</si>
  <si>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</si>
  <si>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</si>
  <si>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</si>
  <si>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</si>
  <si>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</si>
  <si>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</si>
  <si>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</si>
  <si>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</si>
  <si>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</si>
  <si>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</si>
  <si>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</si>
  <si>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</si>
  <si>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</si>
  <si>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</si>
  <si>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</si>
  <si>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</si>
  <si>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</si>
  <si>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</si>
  <si>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</si>
  <si>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</si>
  <si>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</si>
  <si>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</si>
  <si>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</si>
  <si>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</si>
  <si>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</si>
  <si>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</si>
  <si>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</si>
  <si>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</si>
  <si>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</si>
  <si>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</si>
  <si>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</si>
  <si>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</si>
  <si>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</si>
  <si>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</si>
  <si>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</si>
  <si>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</si>
  <si>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</si>
  <si>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</si>
  <si>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</si>
  <si>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</si>
  <si>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</si>
  <si>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</si>
  <si>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</si>
  <si>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</si>
  <si>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</si>
  <si>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</si>
  <si>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</si>
  <si>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</si>
  <si>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</si>
  <si>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</si>
  <si>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</si>
  <si>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</si>
  <si>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</si>
  <si>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</si>
  <si>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</si>
  <si>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</si>
  <si>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</si>
  <si>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</si>
  <si>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</si>
  <si>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</si>
  <si>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</si>
  <si>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</si>
  <si>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</si>
  <si>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</si>
  <si>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</si>
  <si>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</si>
  <si>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</si>
  <si>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</si>
  <si>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</si>
  <si>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</si>
  <si>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</si>
  <si>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</si>
  <si>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</si>
  <si>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</si>
  <si>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</si>
  <si>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</si>
  <si>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</si>
  <si>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</si>
  <si>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</si>
  <si>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</si>
  <si>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</si>
  <si>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</si>
  <si>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</si>
  <si>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</si>
  <si>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</si>
  <si>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</si>
  <si>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</si>
  <si>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</si>
  <si>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</si>
  <si>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</si>
  <si>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</si>
  <si>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</si>
  <si>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</si>
  <si>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</si>
  <si>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</si>
  <si>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</si>
  <si>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</si>
  <si>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</si>
  <si>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</si>
  <si>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</si>
  <si>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</si>
  <si>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</si>
  <si>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</si>
  <si>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</si>
  <si>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</si>
  <si>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</si>
  <si>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</si>
  <si>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</si>
  <si>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</si>
  <si>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</si>
  <si>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</si>
  <si>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</si>
  <si>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</si>
  <si>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</si>
  <si>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</si>
  <si>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</si>
  <si>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</si>
  <si>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</si>
  <si>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</si>
  <si>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</si>
  <si>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</si>
  <si>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</si>
  <si>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</si>
  <si>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</si>
  <si>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</si>
  <si>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</si>
  <si>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</si>
  <si>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</si>
  <si>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</si>
  <si>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</si>
  <si>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</si>
  <si>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</si>
  <si>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</si>
  <si>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</si>
  <si>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</si>
  <si>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</si>
  <si>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</si>
  <si>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</si>
  <si>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</si>
  <si>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</si>
  <si>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</si>
  <si>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</si>
  <si>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</si>
  <si>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</si>
  <si>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</si>
  <si>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</si>
  <si>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</si>
  <si>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</si>
  <si>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</si>
  <si>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</si>
  <si>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</si>
  <si>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</si>
  <si>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</si>
  <si>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</si>
  <si>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</si>
  <si>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</si>
  <si>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</si>
  <si>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</si>
  <si>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</si>
  <si>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</si>
  <si>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</si>
  <si>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</si>
  <si>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</si>
  <si>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</si>
  <si>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</si>
  <si>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</si>
  <si>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</si>
  <si>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</si>
  <si>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</si>
  <si>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</si>
  <si>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</si>
  <si>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</si>
  <si>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</si>
  <si>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</si>
  <si>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</si>
  <si>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</si>
  <si>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</si>
  <si>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</si>
  <si>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</si>
  <si>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</si>
  <si>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</si>
  <si>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</si>
  <si>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</si>
  <si>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</si>
  <si>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</si>
  <si>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</si>
  <si>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</si>
  <si>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</si>
  <si>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</si>
  <si>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</si>
  <si>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</si>
  <si>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</si>
  <si>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</si>
  <si>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</si>
  <si>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</si>
  <si>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</si>
  <si>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</si>
  <si>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</si>
  <si>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</si>
  <si>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</si>
  <si>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</si>
  <si>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</si>
  <si>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</si>
  <si>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</si>
  <si>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</si>
  <si>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</si>
  <si>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</si>
  <si>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</si>
  <si>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</si>
  <si>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</si>
  <si>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</si>
  <si>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</si>
  <si>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</si>
  <si>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</si>
  <si>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</si>
  <si>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</si>
  <si>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</si>
  <si>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</si>
  <si>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</si>
  <si>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</si>
  <si>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</si>
  <si>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</si>
  <si>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</si>
  <si>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</si>
  <si>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</si>
  <si>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</si>
  <si>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</si>
  <si>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</si>
  <si>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</si>
  <si>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</si>
  <si>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</si>
  <si>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</si>
  <si>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</si>
  <si>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</si>
  <si>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</si>
  <si>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</si>
  <si>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</si>
  <si>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</si>
  <si>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</si>
  <si>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</si>
  <si>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</si>
  <si>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</si>
  <si>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</si>
  <si>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</si>
  <si>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</si>
  <si>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</si>
  <si>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</si>
  <si>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</si>
  <si>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</si>
  <si>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</si>
  <si>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</si>
  <si>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</si>
  <si>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</si>
  <si>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</si>
  <si>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</si>
  <si>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</si>
  <si>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</si>
  <si>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</si>
  <si>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</si>
  <si>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</si>
  <si>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</si>
  <si>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</si>
  <si>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</si>
  <si>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</si>
  <si>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</si>
  <si>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</si>
  <si>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</si>
  <si>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</si>
  <si>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</si>
  <si>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</si>
  <si>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</si>
  <si>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</si>
  <si>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</si>
  <si>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</si>
  <si>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</si>
  <si>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</si>
  <si>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</si>
  <si>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</si>
  <si>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</si>
  <si>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</si>
  <si>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</si>
  <si>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</si>
  <si>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</si>
  <si>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</si>
  <si>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</si>
  <si>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</si>
  <si>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</si>
  <si>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</si>
  <si>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</si>
  <si>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</si>
  <si>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</si>
  <si>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</si>
  <si>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</si>
  <si>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</si>
  <si>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</si>
  <si>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</si>
  <si>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</si>
  <si>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</si>
  <si>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</si>
  <si>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</si>
  <si>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</si>
  <si>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</si>
  <si>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</si>
  <si>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</si>
  <si>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</si>
  <si>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</si>
  <si>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</si>
  <si>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</si>
  <si>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</si>
  <si>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</si>
  <si>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</si>
  <si>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</si>
  <si>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</si>
  <si>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</si>
  <si>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</si>
  <si>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</si>
  <si>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</si>
  <si>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</si>
  <si>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</si>
  <si>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</si>
  <si>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</si>
  <si>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</si>
  <si>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</si>
  <si>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</si>
  <si>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</si>
  <si>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</si>
  <si>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</si>
  <si>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</si>
  <si>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</si>
  <si>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</si>
  <si>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</si>
  <si>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</si>
  <si>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</si>
  <si>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</si>
  <si>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</si>
  <si>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</si>
  <si>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</si>
  <si>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</si>
  <si>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</si>
  <si>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</si>
  <si>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</si>
  <si>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</si>
  <si>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</si>
  <si>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</si>
  <si>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</si>
  <si>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</si>
  <si>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</si>
  <si>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</si>
  <si>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</si>
  <si>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</si>
  <si>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</si>
  <si>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</si>
  <si>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</si>
  <si>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</si>
  <si>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</si>
  <si>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</si>
  <si>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</si>
  <si>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</si>
  <si>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</si>
  <si>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</si>
  <si>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</si>
  <si>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</si>
  <si>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</si>
  <si>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</si>
  <si>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</si>
  <si>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</si>
  <si>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</si>
  <si>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</si>
  <si>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</si>
  <si>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</si>
  <si>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</si>
  <si>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</si>
  <si>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</si>
  <si>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</si>
  <si>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</si>
  <si>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</si>
  <si>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</si>
  <si>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</si>
  <si>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</si>
  <si>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</si>
  <si>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</si>
  <si>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</si>
  <si>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</si>
  <si>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</si>
  <si>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</si>
  <si>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</si>
  <si>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</si>
  <si>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</si>
  <si>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</si>
  <si>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</si>
  <si>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</si>
  <si>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</si>
  <si>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</si>
  <si>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</si>
  <si>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</si>
  <si>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</si>
  <si>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</si>
  <si>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</si>
  <si>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</si>
  <si>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</si>
  <si>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</si>
  <si>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</si>
  <si>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</si>
  <si>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</si>
  <si>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</si>
  <si>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</si>
  <si>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</si>
  <si>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</si>
  <si>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</si>
  <si>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</si>
  <si>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</si>
  <si>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</si>
  <si>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</si>
  <si>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</si>
  <si>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</si>
  <si>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</si>
  <si>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</si>
  <si>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</si>
  <si>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</si>
  <si>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</si>
  <si>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</si>
  <si>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</si>
  <si>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</si>
  <si>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</si>
  <si>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</si>
  <si>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</si>
  <si>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</si>
  <si>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</si>
  <si>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</si>
  <si>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</si>
  <si>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</si>
  <si>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</si>
  <si>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</si>
  <si>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</si>
  <si>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</si>
  <si>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</si>
  <si>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</si>
  <si>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</si>
  <si>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</si>
  <si>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</si>
  <si>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</si>
  <si>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</si>
  <si>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</si>
  <si>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</si>
  <si>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</si>
  <si>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</si>
  <si>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</si>
  <si>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</si>
  <si>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</si>
  <si>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</si>
  <si>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</si>
  <si>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</si>
  <si>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</si>
  <si>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</si>
  <si>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</si>
  <si>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</si>
  <si>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</si>
  <si>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</si>
  <si>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</si>
  <si>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</si>
  <si>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</si>
  <si>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</si>
  <si>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</si>
  <si>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</si>
  <si>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</si>
  <si>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</si>
  <si>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</si>
  <si>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</si>
  <si>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</si>
  <si>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</si>
  <si>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</si>
  <si>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</si>
  <si>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</si>
  <si>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</si>
  <si>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</si>
  <si>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</si>
  <si>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</si>
  <si>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</si>
  <si>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</si>
  <si>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</si>
  <si>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</si>
  <si>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</si>
  <si>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</si>
  <si>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</si>
  <si>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</si>
  <si>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</si>
  <si>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</si>
  <si>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</si>
  <si>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</si>
  <si>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</si>
  <si>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</si>
  <si>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</si>
  <si>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</si>
  <si>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</si>
  <si>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</si>
  <si>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</si>
  <si>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</si>
  <si>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</si>
  <si>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</si>
  <si>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</si>
  <si>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</si>
  <si>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</si>
  <si>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</si>
  <si>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</si>
  <si>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</si>
  <si>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</si>
  <si>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</si>
  <si>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</si>
  <si>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</si>
  <si>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</si>
  <si>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</si>
  <si>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</si>
  <si>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</si>
  <si>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</si>
  <si>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</si>
  <si>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</si>
  <si>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</si>
  <si>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</si>
  <si>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</si>
  <si>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</si>
  <si>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</si>
  <si>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</si>
  <si>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</si>
  <si>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</si>
  <si>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</si>
  <si>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</si>
  <si>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</si>
  <si>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</si>
  <si>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</si>
  <si>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</si>
  <si>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</si>
  <si>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</si>
  <si>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</si>
  <si>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</si>
  <si>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</si>
  <si>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</si>
  <si>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</si>
  <si>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</si>
  <si>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</si>
  <si>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</si>
  <si>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</si>
  <si>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</si>
  <si>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</si>
  <si>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</si>
  <si>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</si>
  <si>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</si>
  <si>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</si>
  <si>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</si>
  <si>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</si>
  <si>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</si>
  <si>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</si>
  <si>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</si>
  <si>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</si>
  <si>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</si>
  <si>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</si>
  <si>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</si>
  <si>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</si>
  <si>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</si>
  <si>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</si>
  <si>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</si>
  <si>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</si>
  <si>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</si>
  <si>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</si>
  <si>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</si>
  <si>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</si>
  <si>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</si>
  <si>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</si>
  <si>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</si>
  <si>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</si>
  <si>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</si>
  <si>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</si>
  <si>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</si>
  <si>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</si>
  <si>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</si>
  <si>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</si>
  <si>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</si>
  <si>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</si>
  <si>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</si>
  <si>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</si>
  <si>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</si>
  <si>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</si>
  <si>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</si>
  <si>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</si>
  <si>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</si>
  <si>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</si>
  <si>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</si>
  <si>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</si>
  <si>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</si>
  <si>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</si>
  <si>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</si>
  <si>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</si>
  <si>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</si>
  <si>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</si>
  <si>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</si>
  <si>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</si>
  <si>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</si>
  <si>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</si>
  <si>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</si>
  <si>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</si>
  <si>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</si>
  <si>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</si>
  <si>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</si>
  <si>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</si>
  <si>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</si>
  <si>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</si>
  <si>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</si>
  <si>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</si>
  <si>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</si>
  <si>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</si>
  <si>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</si>
  <si>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</si>
  <si>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</si>
  <si>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</si>
  <si>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</si>
  <si>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</si>
  <si>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</si>
  <si>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</si>
  <si>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</si>
  <si>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</si>
  <si>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</si>
  <si>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</si>
  <si>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</si>
  <si>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</si>
  <si>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</si>
  <si>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</si>
  <si>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</si>
  <si>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</si>
  <si>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</si>
  <si>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</si>
  <si>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</si>
  <si>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</si>
  <si>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</si>
  <si>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</si>
  <si>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</si>
  <si>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</si>
  <si>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</si>
  <si>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</si>
  <si>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</si>
  <si>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</si>
  <si>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</si>
  <si>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</si>
  <si>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</si>
  <si>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</si>
  <si>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</si>
  <si>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</si>
  <si>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</si>
  <si>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</si>
  <si>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</si>
  <si>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</si>
  <si>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</si>
  <si>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</si>
  <si>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</si>
  <si>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</si>
  <si>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</si>
  <si>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</si>
  <si>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</si>
  <si>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</si>
  <si>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</si>
  <si>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</si>
  <si>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</si>
  <si>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</si>
  <si>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</si>
  <si>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</si>
  <si>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</si>
  <si>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</si>
  <si>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</si>
  <si>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</si>
  <si>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</si>
  <si>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</si>
  <si>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</si>
  <si>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</si>
  <si>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</si>
  <si>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</si>
  <si>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</si>
  <si>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</si>
  <si>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</si>
  <si>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</si>
  <si>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</si>
  <si>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</si>
  <si>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</si>
  <si>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</si>
  <si>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</si>
  <si>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</si>
  <si>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</si>
  <si>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</si>
  <si>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</si>
  <si>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</si>
  <si>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</si>
  <si>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</si>
  <si>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</si>
  <si>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</si>
  <si>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</si>
  <si>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</si>
  <si>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</si>
  <si>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</si>
  <si>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</si>
  <si>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</si>
  <si>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</si>
  <si>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</si>
  <si>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</si>
  <si>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</si>
  <si>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</si>
  <si>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</si>
  <si>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</si>
  <si>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</si>
  <si>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</si>
  <si>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</si>
  <si>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</si>
  <si>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</si>
  <si>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</si>
  <si>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</si>
  <si>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</si>
  <si>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</si>
  <si>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</si>
  <si>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</si>
  <si>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</si>
  <si>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</si>
  <si>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</si>
  <si>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</si>
  <si>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</si>
  <si>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</si>
  <si>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</si>
  <si>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</si>
  <si>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</si>
  <si>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</si>
  <si>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</si>
  <si>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</si>
  <si>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</si>
  <si>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</si>
  <si>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</si>
  <si>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</si>
  <si>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</si>
  <si>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</si>
  <si>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</si>
  <si>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</si>
  <si>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</si>
  <si>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</si>
  <si>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</si>
  <si>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</si>
  <si>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</si>
  <si>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</si>
  <si>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</si>
  <si>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</si>
  <si>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</si>
  <si>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</si>
  <si>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</si>
  <si>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</si>
  <si>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</si>
  <si>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</si>
  <si>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</si>
  <si>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</si>
  <si>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</si>
  <si>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</si>
  <si>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</si>
  <si>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</si>
  <si>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</si>
  <si>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</si>
  <si>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</si>
  <si>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</si>
  <si>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</si>
  <si>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</si>
  <si>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</si>
  <si>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</si>
  <si>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</si>
  <si>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</si>
  <si>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</si>
  <si>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</si>
  <si>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</si>
  <si>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</si>
  <si>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</si>
  <si>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</si>
  <si>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</si>
  <si>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</si>
  <si>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</si>
  <si>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</si>
  <si>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</si>
  <si>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</si>
  <si>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</si>
  <si>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</si>
  <si>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</si>
  <si>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</si>
  <si>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</si>
  <si>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</si>
  <si>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</si>
  <si>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</si>
  <si>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</si>
  <si>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</si>
  <si>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</si>
  <si>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</si>
  <si>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</si>
  <si>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</si>
  <si>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</si>
  <si>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</si>
  <si>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</si>
  <si>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</si>
  <si>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</si>
  <si>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</si>
  <si>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</si>
  <si>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</si>
  <si>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</si>
  <si>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</si>
  <si>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</si>
  <si>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</si>
  <si>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</si>
  <si>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</si>
  <si>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</si>
  <si>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</si>
  <si>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</si>
  <si>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</si>
  <si>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</si>
  <si>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</si>
  <si>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</si>
  <si>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</si>
  <si>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</si>
  <si>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</si>
  <si>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</si>
  <si>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</si>
  <si>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</si>
  <si>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</si>
  <si>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</si>
  <si>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</si>
  <si>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</si>
  <si>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</si>
  <si>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</si>
  <si>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</si>
  <si>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</si>
  <si>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</si>
  <si>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</si>
  <si>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</si>
  <si>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</si>
  <si>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</si>
  <si>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</si>
  <si>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</si>
  <si>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</si>
  <si>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</si>
  <si>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</si>
  <si>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</si>
  <si>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</si>
  <si>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</si>
  <si>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</si>
  <si>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</si>
  <si>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</si>
  <si>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</si>
  <si>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</si>
  <si>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</si>
  <si>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</si>
  <si>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</si>
  <si>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</si>
  <si>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</si>
  <si>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</si>
  <si>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</si>
  <si>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</si>
  <si>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</si>
  <si>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</si>
  <si>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</si>
  <si>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</si>
  <si>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</si>
  <si>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</si>
  <si>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</si>
  <si>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</si>
  <si>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</si>
  <si>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</si>
  <si>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</si>
  <si>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</si>
  <si>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</si>
  <si>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</si>
  <si>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</si>
  <si>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</si>
  <si>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</si>
  <si>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</si>
  <si>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</si>
  <si>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</si>
  <si>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</si>
  <si>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</si>
  <si>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</si>
  <si>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</si>
  <si>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</si>
  <si>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</si>
  <si>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</si>
  <si>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</si>
  <si>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</si>
  <si>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</si>
  <si>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</si>
  <si>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</si>
  <si>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</si>
  <si>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</si>
  <si>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</si>
  <si>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</si>
  <si>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</si>
  <si>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</si>
  <si>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</si>
  <si>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</si>
  <si>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</si>
  <si>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</si>
  <si>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</si>
  <si>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</si>
  <si>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</si>
  <si>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</si>
  <si>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</si>
  <si>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</si>
  <si>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</si>
  <si>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</si>
  <si>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</si>
  <si>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</si>
  <si>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</si>
  <si>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</si>
  <si>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</si>
  <si>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</si>
  <si>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</si>
  <si>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</si>
  <si>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</si>
  <si>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</si>
  <si>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</si>
  <si>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</si>
  <si>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</si>
  <si>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</si>
  <si>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</si>
  <si>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</si>
  <si>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</si>
  <si>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</si>
  <si>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</si>
  <si>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</si>
  <si>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</si>
  <si>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</si>
  <si>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</si>
  <si>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</si>
  <si>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</si>
  <si>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</si>
  <si>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</si>
  <si>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</si>
  <si>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</si>
  <si>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</si>
  <si>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</si>
  <si>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</si>
  <si>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</si>
  <si>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</si>
  <si>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</si>
  <si>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</si>
  <si>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</si>
  <si>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</si>
  <si>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</si>
  <si>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</si>
  <si>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</si>
  <si>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</si>
  <si>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</si>
  <si>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</si>
  <si>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</si>
  <si>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</si>
  <si>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</si>
  <si>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</si>
  <si>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</si>
  <si>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</si>
  <si>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</si>
  <si>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</si>
  <si>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</si>
  <si>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</si>
  <si>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</si>
  <si>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</si>
  <si>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</si>
  <si>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</si>
  <si>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</si>
  <si>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</si>
  <si>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</si>
  <si>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</si>
  <si>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</si>
  <si>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</si>
  <si>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</si>
  <si>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</si>
  <si>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</si>
  <si>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</si>
  <si>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</si>
  <si>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</si>
  <si>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</si>
  <si>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</si>
  <si>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</si>
  <si>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</si>
  <si>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</si>
  <si>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</si>
  <si>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</si>
  <si>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</si>
  <si>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</si>
  <si>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</si>
  <si>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</si>
  <si>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</si>
  <si>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</si>
  <si>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</si>
  <si>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</si>
  <si>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</si>
  <si>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</si>
  <si>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</si>
  <si>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</si>
  <si>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</si>
  <si>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</si>
  <si>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</si>
  <si>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</si>
  <si>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</si>
  <si>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</si>
  <si>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</si>
  <si>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</si>
  <si>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</si>
  <si>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</si>
  <si>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</si>
  <si>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</si>
  <si>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</si>
  <si>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</si>
  <si>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</si>
  <si>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</si>
  <si>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</si>
  <si>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</si>
  <si>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</si>
  <si>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</si>
  <si>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</si>
  <si>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</si>
  <si>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</si>
  <si>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</si>
  <si>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</si>
  <si>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</si>
  <si>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</si>
  <si>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</si>
  <si>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</si>
  <si>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</si>
  <si>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</si>
  <si>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</si>
  <si>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</si>
  <si>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</si>
  <si>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</si>
  <si>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</si>
  <si>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</si>
  <si>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</si>
  <si>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</si>
  <si>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</si>
  <si>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</si>
  <si>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</si>
  <si>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</si>
  <si>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</si>
  <si>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</si>
  <si>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</si>
  <si>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</si>
  <si>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</si>
  <si>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</si>
  <si>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</si>
  <si>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</si>
  <si>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</si>
  <si>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</si>
  <si>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</si>
  <si>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</si>
  <si>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</si>
  <si>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</si>
  <si>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</si>
  <si>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</si>
  <si>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</si>
  <si>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</si>
  <si>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</si>
  <si>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</si>
  <si>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</si>
  <si>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</si>
  <si>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</si>
  <si>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</si>
  <si>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</si>
  <si>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</si>
  <si>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</si>
  <si>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</si>
  <si>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</si>
  <si>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</si>
  <si>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</si>
  <si>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</si>
  <si>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</si>
  <si>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</si>
  <si>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</si>
  <si>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</si>
  <si>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</si>
  <si>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</si>
  <si>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</si>
  <si>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</si>
  <si>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</si>
  <si>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</si>
  <si>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</si>
  <si>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</si>
  <si>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</si>
  <si>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</si>
  <si>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</si>
  <si>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</si>
  <si>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</si>
  <si>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</si>
  <si>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</si>
  <si>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</si>
  <si>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</si>
  <si>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</si>
  <si>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</si>
  <si>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</si>
  <si>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</si>
  <si>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</si>
  <si>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</si>
  <si>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</si>
  <si>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</si>
  <si>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</si>
  <si>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</si>
  <si>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</si>
  <si>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</si>
  <si>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</si>
  <si>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</si>
  <si>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</si>
  <si>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</si>
  <si>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</si>
  <si>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</si>
  <si>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</si>
  <si>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</si>
  <si>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</si>
  <si>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</si>
  <si>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</si>
  <si>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</si>
  <si>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</si>
  <si>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</si>
  <si>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</si>
  <si>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</si>
  <si>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</si>
  <si>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</si>
  <si>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</si>
  <si>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</si>
  <si>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</si>
  <si>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</si>
  <si>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</si>
  <si>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</si>
  <si>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</si>
  <si>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</si>
  <si>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</si>
  <si>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</si>
  <si>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</si>
  <si>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</si>
  <si>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</si>
  <si>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</si>
  <si>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</si>
  <si>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</si>
  <si>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</si>
  <si>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</si>
  <si>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</si>
  <si>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</si>
  <si>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</si>
  <si>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</si>
  <si>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</si>
  <si>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</si>
  <si>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</si>
  <si>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</si>
  <si>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</si>
  <si>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</si>
  <si>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</si>
  <si>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</si>
  <si>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</si>
  <si>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</si>
  <si>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</si>
  <si>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</si>
  <si>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</si>
  <si>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</si>
  <si>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</si>
  <si>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</si>
  <si>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</si>
  <si>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</si>
  <si>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</si>
  <si>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</si>
  <si>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</si>
  <si>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</si>
  <si>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</si>
  <si>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</si>
  <si>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</si>
  <si>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</si>
  <si>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</si>
  <si>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</si>
  <si>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</si>
  <si>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</si>
  <si>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</si>
  <si>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</si>
  <si>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</si>
  <si>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</si>
  <si>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</si>
  <si>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</si>
  <si>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</si>
  <si>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</si>
  <si>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</si>
  <si>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</si>
  <si>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</si>
  <si>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</si>
  <si>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</si>
  <si>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</si>
  <si>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</si>
  <si>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</si>
  <si>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</si>
  <si>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</si>
  <si>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</si>
  <si>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</si>
  <si>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</si>
  <si>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</si>
  <si>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</si>
  <si>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</si>
  <si>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</si>
  <si>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</si>
  <si>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</si>
  <si>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</si>
  <si>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</si>
  <si>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</si>
  <si>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</si>
  <si>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</si>
  <si>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</si>
  <si>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</si>
  <si>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</si>
  <si>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</si>
  <si>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</si>
  <si>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</si>
  <si>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</si>
  <si>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</si>
  <si>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</si>
  <si>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</si>
  <si>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</si>
  <si>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</si>
  <si>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</si>
  <si>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</si>
  <si>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</si>
  <si>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</si>
  <si>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</si>
  <si>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</si>
  <si>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</si>
  <si>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</si>
  <si>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</si>
  <si>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</si>
  <si>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</si>
  <si>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</si>
  <si>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</si>
  <si>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</si>
  <si>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</si>
  <si>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</si>
  <si>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</si>
  <si>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</si>
  <si>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</si>
  <si>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</si>
  <si>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</si>
  <si>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</si>
  <si>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</si>
  <si>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</si>
  <si>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</si>
  <si>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</si>
  <si>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</si>
  <si>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</si>
  <si>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</si>
  <si>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</si>
  <si>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</si>
  <si>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</si>
  <si>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</si>
  <si>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</si>
  <si>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</si>
  <si>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</si>
  <si>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</si>
  <si>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</si>
  <si>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</si>
  <si>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</si>
  <si>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</si>
  <si>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</si>
  <si>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</si>
  <si>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</si>
  <si>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</si>
  <si>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</si>
  <si>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</si>
  <si>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</si>
  <si>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</si>
  <si>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</si>
  <si>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</si>
  <si>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</si>
  <si>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</si>
  <si>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</si>
  <si>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</si>
  <si>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</si>
  <si>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</si>
  <si>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</si>
  <si>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</si>
  <si>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</si>
  <si>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</si>
  <si>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</si>
  <si>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</si>
  <si>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</si>
  <si>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</si>
  <si>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</si>
  <si>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</si>
  <si>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</si>
  <si>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</si>
  <si>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</si>
  <si>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</si>
  <si>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</si>
  <si>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</si>
  <si>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</si>
  <si>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</si>
  <si>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</si>
  <si>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</si>
  <si>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</si>
  <si>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</si>
  <si>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</si>
  <si>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</si>
  <si>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</si>
  <si>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</si>
  <si>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</si>
  <si>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</si>
  <si>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</si>
  <si>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</si>
  <si>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</si>
  <si>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</si>
  <si>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</si>
  <si>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</si>
  <si>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</si>
  <si>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</si>
  <si>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</si>
  <si>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</si>
  <si>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</si>
  <si>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</si>
  <si>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</si>
  <si>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</si>
  <si>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</si>
  <si>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</si>
  <si>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</si>
  <si>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</si>
  <si>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</si>
  <si>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</si>
  <si>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</si>
  <si>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</si>
  <si>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</si>
  <si>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</si>
  <si>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</si>
  <si>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</si>
  <si>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</si>
  <si>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</si>
  <si>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</si>
  <si>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</si>
  <si>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</si>
  <si>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</si>
  <si>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</si>
  <si>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</si>
  <si>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</si>
  <si>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</si>
  <si>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</si>
  <si>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</si>
  <si>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</si>
  <si>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</si>
  <si>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</si>
  <si>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</si>
  <si>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</si>
  <si>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</si>
  <si>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</si>
  <si>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</si>
  <si>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</si>
  <si>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</si>
  <si>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</si>
  <si>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</si>
  <si>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</si>
  <si>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</si>
  <si>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</si>
  <si>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</si>
  <si>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</si>
  <si>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</si>
  <si>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</si>
  <si>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</si>
  <si>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</si>
  <si>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</si>
  <si>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</si>
  <si>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</si>
  <si>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</si>
  <si>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</si>
  <si>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</si>
  <si>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</si>
  <si>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</si>
  <si>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</si>
  <si>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</si>
  <si>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</si>
  <si>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</si>
  <si>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</si>
  <si>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</si>
  <si>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</si>
  <si>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</si>
  <si>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</si>
  <si>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</si>
  <si>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</si>
  <si>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</si>
  <si>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</si>
  <si>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</si>
  <si>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</si>
  <si>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</si>
  <si>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</si>
  <si>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</si>
  <si>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</si>
  <si>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</si>
  <si>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</si>
  <si>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</si>
  <si>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</si>
  <si>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</si>
  <si>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</si>
  <si>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</si>
  <si>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</si>
  <si>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</si>
  <si>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</si>
  <si>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</si>
  <si>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</si>
  <si>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</si>
  <si>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</si>
  <si>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</si>
  <si>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</si>
  <si>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</si>
  <si>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</si>
  <si>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</si>
  <si>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</si>
  <si>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</si>
  <si>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</si>
  <si>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</si>
  <si>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</si>
  <si>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</si>
  <si>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</si>
  <si>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</si>
  <si>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</si>
  <si>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</si>
  <si>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</si>
  <si>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</si>
  <si>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</si>
  <si>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</si>
  <si>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</si>
  <si>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</si>
  <si>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</si>
  <si>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</si>
  <si>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</si>
  <si>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</si>
  <si>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</si>
  <si>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</si>
  <si>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</si>
  <si>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</si>
  <si>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</si>
  <si>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</si>
  <si>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</si>
  <si>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</si>
  <si>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</si>
  <si>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</si>
  <si>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</si>
  <si>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</si>
  <si>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</si>
  <si>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</si>
  <si>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</si>
  <si>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</si>
  <si>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</si>
  <si>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</si>
  <si>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</si>
  <si>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</si>
  <si>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</si>
  <si>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</si>
  <si>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</si>
  <si>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</si>
  <si>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</si>
  <si>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</si>
  <si>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</si>
  <si>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</si>
  <si>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</si>
  <si>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</si>
  <si>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</si>
  <si>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</si>
  <si>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</si>
  <si>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</si>
  <si>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</si>
  <si>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</si>
  <si>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</si>
  <si>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</si>
  <si>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</si>
  <si>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</si>
  <si>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</si>
  <si>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</si>
  <si>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</si>
  <si>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</si>
  <si>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</si>
  <si>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</si>
  <si>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</si>
  <si>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</si>
  <si>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</si>
  <si>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</si>
  <si>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</si>
  <si>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</si>
  <si>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</si>
  <si>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</si>
  <si>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</si>
  <si>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</si>
  <si>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</si>
  <si>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</si>
  <si>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</si>
  <si>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</si>
  <si>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</si>
  <si>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</si>
  <si>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</si>
  <si>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</si>
  <si>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</si>
  <si>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</si>
  <si>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</si>
  <si>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</si>
  <si>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</si>
  <si>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</si>
  <si>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</si>
  <si>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</si>
  <si>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</si>
  <si>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</si>
  <si>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</si>
  <si>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</si>
  <si>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</si>
  <si>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</si>
  <si>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</si>
  <si>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</si>
  <si>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</si>
  <si>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</si>
  <si>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</si>
  <si>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</si>
  <si>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</si>
  <si>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</si>
  <si>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</si>
  <si>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</si>
  <si>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</si>
  <si>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</si>
  <si>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</si>
  <si>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</si>
  <si>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</si>
  <si>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</si>
  <si>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</si>
  <si>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</si>
  <si>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</si>
  <si>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</si>
  <si>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</si>
  <si>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</si>
  <si>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</si>
  <si>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</si>
  <si>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</si>
  <si>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</si>
  <si>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</si>
  <si>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</si>
  <si>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</si>
  <si>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</si>
  <si>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</si>
  <si>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</si>
  <si>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</si>
  <si>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</si>
  <si>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</si>
  <si>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</si>
  <si>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</si>
  <si>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</si>
  <si>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</si>
  <si>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</si>
  <si>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</si>
  <si>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</si>
  <si>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</si>
  <si>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</si>
  <si>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</si>
  <si>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</si>
  <si>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</si>
  <si>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</si>
  <si>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</si>
  <si>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</si>
  <si>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</si>
  <si>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</si>
  <si>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</si>
  <si>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</si>
  <si>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</si>
  <si>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</si>
  <si>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</si>
  <si>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</si>
  <si>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</si>
  <si>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</si>
  <si>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</si>
  <si>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</si>
  <si>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</si>
  <si>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</si>
  <si>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</si>
  <si>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</si>
  <si>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</si>
  <si>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</si>
  <si>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</si>
  <si>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</si>
  <si>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</si>
  <si>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</si>
  <si>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</si>
  <si>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</si>
  <si>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</si>
  <si>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</si>
  <si>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</si>
  <si>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</si>
  <si>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</si>
  <si>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</si>
  <si>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</si>
  <si>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</si>
  <si>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</si>
  <si>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</si>
  <si>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</si>
  <si>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</si>
  <si>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</si>
  <si>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</si>
  <si>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</si>
  <si>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</si>
  <si>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</si>
  <si>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</si>
  <si>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</si>
  <si>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</si>
  <si>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</si>
  <si>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</si>
  <si>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</si>
  <si>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</si>
  <si>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</si>
  <si>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</si>
  <si>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</si>
  <si>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</si>
  <si>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</si>
  <si>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</si>
  <si>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</si>
  <si>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</si>
  <si>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</si>
  <si>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</si>
  <si>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</si>
  <si>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</si>
  <si>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</si>
  <si>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</si>
  <si>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</si>
  <si>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</si>
  <si>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</si>
  <si>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</si>
  <si>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</si>
  <si>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</si>
  <si>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</si>
  <si>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</si>
  <si>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</si>
  <si>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</si>
  <si>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</si>
  <si>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</si>
  <si>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</si>
  <si>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</si>
  <si>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</si>
  <si>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</si>
  <si>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</si>
  <si>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</si>
  <si>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</si>
  <si>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</si>
  <si>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</si>
  <si>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</si>
  <si>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</si>
  <si>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</si>
  <si>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</si>
  <si>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</si>
  <si>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</si>
  <si>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</si>
  <si>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</si>
  <si>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</si>
  <si>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</si>
  <si>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</si>
  <si>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</si>
  <si>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</si>
  <si>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</si>
  <si>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</si>
  <si>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</si>
  <si>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</si>
  <si>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</si>
  <si>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</si>
  <si>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</si>
  <si>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</si>
  <si>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</si>
  <si>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</si>
  <si>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</si>
  <si>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</si>
  <si>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</si>
  <si>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</si>
  <si>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</si>
  <si>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</si>
  <si>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</si>
  <si>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</si>
  <si>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</si>
  <si>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</si>
  <si>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</si>
  <si>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</si>
  <si>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</si>
  <si>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</si>
  <si>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</si>
  <si>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</si>
  <si>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</si>
  <si>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</si>
  <si>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</si>
  <si>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</si>
  <si>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</si>
  <si>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</si>
  <si>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</si>
  <si>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</si>
  <si>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</si>
  <si>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</si>
  <si>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</si>
  <si>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</si>
  <si>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</si>
  <si>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</si>
  <si>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</si>
  <si>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</si>
  <si>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</si>
  <si>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</si>
  <si>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</si>
  <si>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</si>
  <si>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</si>
  <si>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</si>
  <si>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</si>
  <si>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</si>
  <si>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</si>
  <si>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</si>
  <si>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</si>
  <si>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</si>
  <si>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</si>
  <si>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</si>
  <si>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</si>
  <si>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</si>
  <si>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</si>
  <si>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</si>
  <si>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</si>
  <si>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</si>
  <si>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</si>
  <si>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</si>
  <si>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</si>
  <si>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</si>
  <si>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</si>
  <si>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</si>
  <si>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</si>
  <si>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</si>
  <si>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</si>
  <si>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</si>
  <si>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</si>
  <si>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</si>
  <si>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</si>
  <si>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</si>
  <si>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</si>
  <si>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</si>
  <si>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</si>
  <si>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</si>
  <si>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</si>
  <si>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</si>
  <si>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</si>
  <si>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</si>
  <si>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</si>
  <si>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</si>
  <si>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</si>
  <si>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</si>
  <si>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</si>
  <si>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</si>
  <si>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</si>
  <si>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</si>
  <si>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</si>
  <si>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</si>
  <si>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</si>
  <si>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</si>
  <si>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</si>
  <si>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</si>
  <si>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</si>
  <si>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</si>
  <si>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</si>
  <si>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</si>
  <si>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</si>
  <si>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</si>
  <si>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</si>
  <si>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</si>
  <si>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</si>
  <si>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</si>
  <si>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</si>
  <si>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</si>
  <si>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</si>
  <si>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</si>
  <si>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</si>
  <si>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</si>
  <si>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</si>
  <si>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</si>
  <si>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</si>
  <si>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</si>
  <si>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</si>
  <si>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</si>
  <si>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</si>
  <si>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</si>
  <si>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</si>
  <si>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</si>
  <si>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</si>
  <si>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</si>
  <si>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</si>
  <si>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</si>
  <si>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</si>
  <si>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</si>
  <si>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</si>
  <si>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</si>
  <si>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</si>
  <si>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</si>
  <si>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</si>
  <si>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</si>
  <si>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</si>
  <si>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</si>
  <si>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</si>
  <si>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</si>
  <si>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</si>
  <si>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</si>
  <si>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</si>
  <si>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</si>
  <si>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</si>
  <si>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</si>
  <si>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</si>
  <si>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</si>
  <si>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</si>
  <si>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</si>
  <si>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</si>
  <si>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</si>
  <si>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</si>
  <si>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</si>
  <si>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</si>
  <si>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</si>
  <si>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</si>
  <si>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</si>
  <si>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</si>
  <si>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</si>
  <si>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</si>
  <si>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</si>
  <si>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</si>
  <si>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</si>
  <si>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</si>
  <si>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</si>
  <si>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</si>
  <si>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</si>
  <si>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</si>
  <si>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</si>
  <si>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</si>
  <si>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</si>
  <si>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</si>
  <si>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</si>
  <si>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</si>
  <si>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</si>
  <si>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</si>
  <si>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</si>
  <si>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</si>
  <si>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</si>
  <si>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</si>
  <si>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</si>
  <si>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</si>
  <si>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</si>
  <si>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</si>
  <si>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</si>
  <si>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</si>
  <si>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</si>
  <si>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</si>
  <si>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</si>
  <si>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</si>
  <si>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</si>
  <si>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</si>
  <si>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</si>
  <si>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</si>
  <si>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</si>
  <si>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</si>
  <si>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</si>
  <si>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</si>
  <si>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</si>
  <si>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</si>
  <si>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</si>
  <si>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</si>
  <si>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</si>
  <si>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</si>
  <si>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</si>
  <si>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</si>
  <si>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</si>
  <si>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</si>
  <si>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</si>
  <si>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</si>
  <si>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</si>
  <si>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</si>
  <si>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</si>
  <si>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</si>
  <si>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</si>
  <si>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</si>
  <si>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</si>
  <si>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</si>
  <si>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</si>
  <si>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</si>
  <si>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</si>
  <si>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</si>
  <si>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</si>
  <si>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</si>
  <si>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</si>
  <si>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</si>
  <si>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</si>
  <si>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</si>
  <si>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</si>
  <si>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</si>
  <si>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</si>
  <si>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</si>
  <si>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</si>
  <si>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</si>
  <si>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</si>
  <si>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</si>
  <si>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</si>
  <si>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</si>
  <si>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</si>
  <si>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</si>
  <si>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</si>
  <si>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</si>
  <si>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</si>
  <si>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</si>
  <si>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</si>
  <si>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</si>
  <si>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</si>
  <si>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</si>
  <si>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</si>
  <si>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</si>
  <si>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</si>
  <si>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</si>
  <si>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</si>
  <si>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</si>
  <si>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</si>
  <si>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</si>
  <si>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</si>
  <si>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</si>
  <si>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</si>
  <si>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</si>
  <si>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</si>
  <si>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</si>
  <si>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</si>
  <si>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</si>
  <si>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</si>
  <si>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</si>
  <si>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</si>
  <si>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</si>
  <si>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</si>
  <si>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</si>
  <si>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</si>
  <si>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</si>
  <si>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</si>
  <si>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</si>
  <si>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</si>
  <si>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</si>
  <si>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</si>
  <si>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</si>
  <si>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</si>
  <si>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</si>
  <si>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</si>
  <si>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</si>
  <si>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</si>
  <si>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</si>
  <si>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</si>
  <si>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</si>
  <si>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</si>
  <si>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</si>
  <si>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</si>
  <si>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</si>
  <si>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</si>
  <si>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</si>
  <si>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</si>
  <si>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</si>
  <si>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</si>
  <si>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</si>
  <si>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</si>
  <si>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</si>
  <si>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</si>
  <si>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</si>
  <si>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</si>
  <si>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</si>
  <si>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</si>
  <si>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</si>
  <si>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</si>
  <si>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</si>
  <si>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</si>
  <si>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</si>
  <si>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</si>
  <si>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</si>
  <si>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</si>
  <si>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</si>
  <si>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</si>
  <si>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</si>
  <si>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</si>
  <si>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</si>
  <si>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</si>
  <si>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</si>
  <si>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</si>
  <si>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</si>
  <si>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</si>
  <si>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</si>
  <si>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</si>
  <si>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</si>
  <si>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</si>
  <si>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</si>
  <si>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</si>
  <si>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</si>
  <si>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</si>
  <si>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</si>
  <si>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</si>
  <si>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</si>
  <si>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</si>
  <si>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</si>
  <si>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</si>
  <si>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</si>
  <si>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</si>
  <si>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</si>
  <si>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</si>
  <si>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</si>
  <si>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</si>
  <si>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</si>
  <si>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</si>
  <si>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</si>
  <si>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</si>
  <si>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</si>
  <si>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</si>
  <si>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</si>
  <si>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</si>
  <si>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</si>
  <si>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</si>
  <si>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</si>
  <si>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</si>
  <si>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</si>
  <si>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</si>
  <si>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</si>
  <si>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</si>
  <si>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</si>
  <si>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</si>
  <si>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</si>
  <si>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</si>
  <si>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</si>
  <si>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</si>
  <si>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</si>
  <si>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</si>
  <si>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</si>
  <si>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</si>
  <si>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</si>
  <si>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</si>
  <si>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</si>
  <si>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</si>
  <si>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</si>
  <si>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</si>
  <si>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</si>
  <si>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</si>
  <si>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</si>
  <si>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</si>
  <si>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</si>
  <si>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</si>
  <si>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</si>
  <si>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</si>
  <si>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</si>
  <si>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</si>
  <si>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</si>
  <si>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</si>
  <si>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</si>
  <si>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</si>
  <si>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</si>
  <si>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</si>
  <si>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</si>
  <si>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</si>
  <si>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</si>
  <si>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</si>
  <si>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</si>
  <si>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</si>
  <si>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</si>
  <si>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</si>
  <si>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</si>
  <si>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</si>
  <si>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</si>
  <si>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</si>
  <si>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</si>
  <si>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</si>
  <si>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</si>
  <si>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</si>
  <si>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</si>
  <si>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</si>
  <si>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</si>
  <si>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</si>
  <si>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</si>
  <si>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</si>
  <si>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</si>
  <si>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</si>
  <si>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</si>
  <si>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</si>
  <si>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</si>
  <si>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</si>
  <si>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</si>
  <si>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</si>
  <si>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</si>
  <si>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</si>
  <si>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</si>
  <si>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</si>
  <si>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</si>
  <si>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</si>
  <si>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</si>
  <si>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</si>
  <si>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</si>
  <si>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</si>
  <si>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</si>
  <si>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</si>
  <si>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</si>
  <si>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</si>
  <si>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</si>
  <si>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</si>
  <si>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</si>
  <si>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</si>
  <si>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</si>
  <si>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</si>
  <si>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</si>
  <si>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</si>
  <si>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</si>
  <si>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</si>
  <si>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</si>
  <si>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</si>
  <si>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</si>
  <si>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</si>
  <si>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</si>
  <si>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</si>
  <si>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</si>
  <si>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</si>
  <si>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</si>
  <si>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</si>
  <si>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</si>
  <si>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</si>
  <si>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</si>
  <si>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</si>
  <si>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</si>
  <si>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</si>
  <si>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</si>
  <si>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</si>
  <si>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</si>
  <si>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</si>
  <si>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</si>
  <si>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</si>
  <si>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</si>
  <si>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</si>
  <si>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</si>
  <si>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</si>
  <si>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</si>
  <si>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</si>
  <si>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</si>
  <si>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</si>
  <si>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</si>
  <si>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</si>
  <si>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</si>
  <si>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</si>
  <si>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</si>
  <si>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</si>
  <si>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</si>
  <si>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</si>
  <si>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</si>
  <si>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</si>
  <si>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</si>
  <si>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</si>
  <si>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</si>
  <si>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</si>
  <si>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</si>
  <si>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</si>
  <si>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</si>
  <si>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</si>
  <si>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</si>
  <si>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</si>
  <si>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</si>
  <si>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</si>
  <si>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</si>
  <si>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</si>
  <si>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</si>
  <si>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</si>
  <si>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</si>
  <si>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</si>
  <si>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</si>
  <si>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</si>
  <si>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</si>
  <si>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</si>
  <si>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</si>
  <si>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</si>
  <si>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</si>
  <si>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</si>
  <si>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</si>
  <si>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</si>
  <si>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</si>
  <si>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</si>
  <si>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</si>
  <si>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</si>
  <si>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</si>
  <si>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</si>
  <si>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</si>
  <si>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</si>
  <si>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</si>
  <si>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</si>
  <si>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</si>
  <si>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</si>
  <si>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</si>
  <si>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</si>
  <si>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</si>
  <si>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</si>
  <si>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</si>
  <si>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</si>
  <si>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</si>
  <si>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</si>
  <si>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</si>
  <si>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</si>
  <si>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</si>
  <si>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</si>
  <si>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</si>
  <si>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</si>
  <si>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</si>
  <si>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</si>
  <si>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</si>
  <si>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</si>
  <si>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</si>
  <si>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</si>
  <si>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</si>
  <si>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</si>
  <si>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</si>
  <si>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</si>
  <si>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</si>
  <si>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</si>
  <si>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</si>
  <si>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</si>
  <si>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</si>
  <si>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</si>
  <si>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</si>
  <si>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</si>
  <si>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</si>
  <si>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</si>
  <si>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</si>
  <si>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</si>
  <si>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</si>
  <si>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</si>
  <si>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</si>
  <si>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</si>
  <si>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</si>
  <si>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</si>
  <si>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</si>
  <si>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</si>
  <si>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</si>
  <si>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</si>
  <si>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</si>
  <si>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</si>
  <si>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</si>
  <si>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</si>
  <si>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</si>
  <si>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</si>
  <si>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</si>
  <si>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</si>
  <si>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</si>
  <si>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</si>
  <si>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</si>
  <si>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</si>
  <si>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</si>
  <si>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</si>
  <si>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</si>
  <si>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</si>
  <si>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</si>
  <si>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</si>
  <si>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</si>
  <si>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</si>
  <si>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</si>
  <si>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</si>
  <si>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</si>
  <si>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</si>
  <si>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</si>
  <si>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</si>
  <si>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</si>
  <si>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</si>
  <si>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</si>
  <si>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</si>
  <si>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</si>
  <si>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</si>
  <si>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</si>
  <si>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</si>
  <si>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</si>
  <si>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</si>
  <si>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</si>
  <si>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</si>
  <si>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</si>
  <si>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</si>
  <si>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</si>
  <si>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</si>
  <si>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</si>
  <si>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</si>
  <si>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</si>
  <si>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</si>
  <si>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</si>
  <si>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</si>
  <si>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</si>
  <si>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</si>
  <si>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</si>
  <si>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</si>
  <si>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</si>
  <si>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</si>
  <si>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</si>
  <si>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</si>
  <si>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</si>
  <si>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</si>
  <si>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</si>
  <si>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</si>
  <si>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</si>
  <si>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</si>
  <si>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</si>
  <si>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</si>
  <si>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</si>
  <si>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</si>
  <si>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</si>
  <si>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</si>
  <si>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</si>
  <si>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</si>
  <si>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</si>
  <si>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</si>
  <si>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</si>
  <si>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</si>
  <si>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</si>
  <si>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</si>
  <si>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</si>
  <si>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</si>
  <si>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</si>
  <si>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</si>
  <si>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</si>
  <si>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</si>
  <si>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</si>
  <si>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</si>
  <si>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</si>
  <si>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</si>
  <si>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</si>
  <si>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</si>
  <si>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</si>
  <si>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</si>
  <si>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</si>
  <si>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</si>
  <si>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</si>
  <si>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</si>
  <si>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</si>
  <si>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</si>
  <si>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</si>
  <si>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</si>
  <si>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</si>
  <si>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</si>
  <si>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</si>
  <si>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</si>
  <si>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</si>
  <si>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</si>
  <si>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</si>
  <si>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</si>
  <si>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</si>
  <si>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</si>
  <si>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</si>
  <si>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</si>
  <si>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</si>
  <si>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</si>
  <si>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</si>
  <si>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</si>
  <si>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</si>
  <si>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</si>
  <si>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</si>
  <si>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</si>
  <si>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</si>
  <si>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</si>
  <si>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</si>
  <si>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</si>
  <si>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</si>
  <si>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</si>
  <si>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</si>
  <si>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</si>
  <si>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</si>
  <si>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</si>
  <si>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</si>
  <si>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</si>
  <si>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</si>
  <si>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</si>
  <si>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</si>
  <si>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</si>
  <si>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</si>
  <si>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</si>
  <si>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</si>
  <si>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</si>
  <si>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</si>
  <si>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</si>
  <si>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</si>
  <si>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</si>
  <si>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</si>
  <si>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</si>
  <si>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</si>
  <si>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</si>
  <si>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</si>
  <si>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</si>
  <si>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</si>
  <si>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</si>
  <si>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</si>
  <si>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</si>
  <si>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</si>
  <si>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</si>
  <si>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</si>
  <si>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</si>
  <si>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</si>
  <si>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</si>
  <si>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</si>
  <si>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</si>
  <si>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</si>
  <si>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</si>
  <si>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</si>
  <si>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</si>
  <si>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</si>
  <si>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</si>
  <si>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</si>
  <si>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</si>
  <si>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</si>
  <si>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</si>
  <si>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</si>
  <si>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</si>
  <si>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</si>
  <si>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</si>
  <si>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</si>
  <si>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</si>
  <si>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</si>
  <si>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</si>
  <si>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</si>
  <si>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</si>
  <si>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</si>
  <si>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</si>
  <si>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</si>
  <si>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</si>
  <si>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</si>
  <si>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</si>
  <si>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</si>
  <si>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</si>
  <si>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</si>
  <si>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</si>
  <si>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</si>
  <si>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</si>
  <si>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</si>
  <si>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</si>
  <si>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</si>
  <si>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</si>
  <si>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</si>
  <si>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</si>
  <si>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</si>
  <si>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</si>
  <si>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</si>
  <si>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</si>
  <si>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</si>
  <si>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</si>
  <si>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</si>
  <si>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</si>
  <si>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</si>
  <si>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</si>
  <si>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</si>
  <si>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</si>
  <si>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</si>
  <si>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</si>
  <si>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</si>
  <si>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</si>
  <si>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</si>
  <si>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</si>
  <si>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</si>
  <si>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</si>
  <si>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</si>
  <si>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</si>
  <si>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</si>
  <si>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</si>
  <si>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</si>
  <si>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</si>
  <si>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</si>
  <si>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</si>
  <si>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</si>
  <si>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</si>
  <si>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</si>
  <si>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</si>
  <si>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</si>
  <si>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</si>
  <si>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</si>
  <si>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</si>
  <si>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</si>
  <si>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</si>
  <si>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</si>
  <si>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</si>
  <si>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</si>
  <si>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</si>
  <si>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</si>
  <si>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</si>
  <si>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</si>
  <si>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</si>
  <si>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</si>
  <si>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</si>
  <si>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</si>
  <si>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</si>
  <si>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</si>
  <si>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</si>
  <si>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</si>
  <si>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</si>
  <si>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</si>
  <si>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</si>
  <si>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</si>
  <si>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</si>
  <si>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</si>
  <si>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</si>
  <si>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</si>
  <si>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</si>
  <si>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</si>
  <si>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</si>
  <si>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</si>
  <si>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</si>
  <si>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</si>
  <si>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</si>
  <si>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</si>
  <si>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</si>
  <si>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</si>
  <si>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</si>
  <si>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</si>
  <si>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</si>
  <si>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</si>
  <si>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</si>
  <si>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</si>
  <si>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</si>
  <si>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</si>
  <si>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</si>
  <si>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</si>
  <si>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</si>
  <si>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</si>
  <si>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</si>
  <si>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</si>
  <si>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</si>
  <si>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</si>
  <si>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</si>
  <si>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</si>
  <si>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</si>
  <si>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</si>
  <si>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</si>
  <si>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</si>
  <si>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</si>
  <si>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</si>
  <si>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</si>
  <si>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</si>
  <si>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</si>
  <si>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</si>
  <si>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</si>
  <si>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</si>
  <si>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</si>
  <si>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</si>
  <si>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</si>
  <si>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</si>
  <si>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</si>
  <si>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</si>
  <si>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</si>
  <si>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</si>
  <si>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</si>
  <si>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</si>
  <si>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</si>
  <si>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</si>
  <si>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</si>
  <si>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</si>
  <si>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</si>
  <si>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</si>
  <si>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</si>
  <si>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</si>
  <si>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</si>
  <si>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</si>
  <si>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</si>
  <si>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</si>
  <si>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</si>
  <si>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</si>
  <si>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</si>
  <si>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</si>
  <si>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</si>
  <si>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</si>
  <si>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</si>
  <si>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</si>
  <si>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</si>
  <si>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</si>
  <si>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</si>
  <si>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</si>
  <si>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</si>
  <si>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</si>
  <si>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</si>
  <si>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</si>
  <si>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</si>
  <si>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</si>
  <si>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</si>
  <si>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</si>
  <si>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</si>
  <si>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</si>
  <si>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</si>
  <si>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</si>
  <si>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</si>
  <si>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</si>
  <si>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</si>
  <si>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</si>
  <si>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</si>
  <si>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</si>
  <si>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</si>
  <si>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</si>
  <si>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</si>
  <si>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</si>
  <si>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</si>
  <si>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</si>
  <si>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</si>
  <si>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</si>
  <si>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</si>
  <si>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</si>
  <si>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</si>
  <si>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</si>
  <si>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</si>
  <si>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</si>
  <si>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</si>
  <si>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</si>
  <si>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</si>
  <si>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</si>
  <si>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</si>
  <si>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</si>
  <si>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</si>
  <si>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</si>
  <si>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</si>
  <si>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</si>
  <si>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</si>
  <si>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</si>
  <si>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</si>
  <si>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</si>
  <si>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</si>
  <si>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</si>
  <si>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</si>
  <si>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</si>
  <si>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</si>
  <si>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</si>
  <si>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</si>
  <si>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</si>
  <si>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</si>
  <si>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</si>
  <si>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</si>
  <si>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</si>
  <si>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</si>
  <si>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</si>
  <si>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</si>
  <si>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</si>
  <si>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</si>
  <si>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</si>
  <si>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</si>
  <si>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</si>
  <si>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</si>
  <si>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</si>
  <si>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</si>
  <si>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</si>
  <si>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</si>
  <si>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</si>
  <si>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</si>
  <si>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</si>
  <si>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</si>
  <si>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</si>
  <si>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</si>
  <si>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</si>
  <si>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</si>
  <si>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</si>
  <si>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</si>
  <si>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</si>
  <si>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</si>
  <si>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</si>
  <si>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</si>
  <si>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</si>
  <si>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</si>
  <si>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</si>
  <si>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</si>
  <si>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</si>
  <si>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</si>
  <si>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</si>
  <si>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</si>
  <si>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</si>
  <si>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</si>
  <si>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</si>
  <si>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</si>
  <si>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</si>
  <si>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</si>
  <si>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</si>
  <si>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</si>
  <si>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</si>
  <si>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</si>
  <si>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</si>
  <si>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</si>
  <si>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</si>
  <si>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</si>
  <si>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</si>
  <si>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</si>
  <si>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</si>
  <si>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</si>
  <si>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</si>
  <si>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</si>
  <si>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</si>
  <si>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</si>
  <si>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</si>
  <si>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</si>
  <si>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</si>
  <si>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</si>
  <si>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</si>
  <si>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</si>
  <si>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</si>
  <si>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</si>
  <si>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</si>
  <si>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</si>
  <si>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</si>
  <si>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</si>
  <si>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</si>
  <si>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</si>
  <si>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</si>
  <si>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</si>
  <si>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</si>
  <si>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</si>
  <si>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</si>
  <si>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</si>
  <si>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</si>
  <si>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</si>
  <si>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</si>
  <si>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</si>
  <si>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</si>
  <si>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</si>
  <si>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</si>
  <si>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</si>
  <si>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</si>
  <si>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</si>
  <si>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</si>
  <si>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</si>
  <si>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</si>
  <si>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</si>
  <si>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</si>
  <si>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</si>
  <si>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</si>
  <si>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</si>
  <si>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</si>
  <si>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</si>
  <si>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</si>
  <si>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</si>
  <si>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</si>
  <si>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</si>
  <si>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</si>
  <si>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</si>
  <si>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</si>
  <si>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</si>
  <si>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</si>
  <si>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</si>
  <si>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</si>
  <si>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</si>
  <si>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</si>
  <si>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</si>
  <si>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</si>
  <si>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</si>
  <si>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</si>
  <si>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</si>
  <si>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</si>
  <si>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</si>
  <si>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</si>
  <si>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</si>
  <si>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</si>
  <si>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</si>
  <si>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</si>
  <si>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</si>
  <si>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</si>
  <si>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</si>
  <si>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</si>
  <si>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</si>
  <si>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</si>
  <si>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</si>
  <si>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</si>
  <si>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</si>
  <si>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</si>
  <si>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</si>
  <si>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</si>
  <si>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</si>
  <si>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</si>
  <si>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</si>
  <si>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</si>
  <si>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</si>
  <si>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</si>
  <si>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</si>
  <si>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</si>
  <si>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</si>
  <si>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</si>
  <si>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</si>
  <si>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</si>
  <si>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</si>
  <si>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</si>
  <si>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</si>
  <si>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</si>
  <si>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</si>
  <si>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</si>
  <si>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</si>
  <si>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</si>
  <si>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</si>
  <si>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</si>
  <si>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</si>
  <si>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</si>
  <si>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</si>
  <si>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</si>
  <si>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</si>
  <si>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</si>
  <si>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</si>
  <si>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</si>
  <si>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</si>
  <si>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</si>
  <si>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</si>
  <si>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</si>
  <si>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</si>
  <si>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</si>
  <si>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</si>
  <si>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</si>
  <si>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</si>
  <si>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</si>
  <si>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</si>
  <si>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</si>
  <si>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</si>
  <si>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</si>
  <si>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</si>
  <si>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</si>
  <si>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</si>
  <si>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</si>
  <si>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</si>
  <si>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</si>
  <si>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</si>
  <si>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</si>
  <si>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</si>
  <si>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</si>
  <si>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</si>
  <si>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</si>
  <si>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</si>
  <si>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</si>
  <si>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</si>
  <si>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</si>
  <si>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</si>
  <si>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</si>
  <si>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</si>
  <si>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</si>
  <si>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</si>
  <si>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</si>
  <si>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</si>
  <si>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</si>
  <si>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</si>
  <si>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</si>
  <si>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</si>
  <si>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</si>
  <si>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</si>
  <si>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</si>
  <si>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</si>
  <si>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</si>
  <si>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</si>
  <si>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</si>
  <si>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</si>
  <si>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</si>
  <si>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</si>
  <si>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</si>
  <si>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</si>
  <si>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</si>
  <si>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</si>
  <si>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</si>
  <si>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</si>
  <si>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</si>
  <si>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</si>
  <si>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</si>
  <si>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</si>
  <si>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</si>
  <si>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</si>
  <si>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</si>
  <si>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</si>
  <si>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</si>
  <si>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</si>
  <si>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</si>
  <si>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</si>
  <si>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</si>
  <si>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</si>
  <si>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</si>
  <si>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</si>
  <si>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</si>
  <si>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</si>
  <si>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</si>
  <si>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</si>
  <si>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</si>
  <si>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</si>
  <si>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</si>
  <si>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</si>
  <si>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</si>
  <si>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</si>
  <si>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</si>
  <si>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</si>
  <si>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</si>
  <si>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</si>
  <si>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</si>
  <si>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</si>
  <si>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</si>
  <si>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</si>
  <si>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</si>
  <si>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</si>
  <si>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</si>
  <si>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</si>
  <si>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</si>
  <si>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</si>
  <si>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</si>
  <si>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</si>
  <si>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</si>
  <si>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</si>
  <si>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</si>
  <si>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</si>
  <si>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</si>
  <si>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</si>
  <si>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</si>
  <si>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</si>
  <si>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</si>
  <si>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</si>
  <si>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</si>
  <si>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</si>
  <si>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</si>
  <si>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</si>
  <si>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</si>
  <si>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</si>
  <si>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</si>
  <si>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</si>
  <si>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</si>
  <si>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</si>
  <si>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</si>
  <si>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</si>
  <si>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</si>
  <si>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</si>
  <si>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</si>
  <si>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</si>
  <si>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</si>
  <si>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</si>
  <si>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</si>
  <si>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</si>
  <si>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</si>
  <si>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</si>
  <si>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</si>
  <si>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</si>
  <si>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</si>
  <si>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</si>
  <si>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</si>
  <si>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</si>
  <si>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</si>
  <si>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</si>
  <si>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</si>
  <si>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</si>
  <si>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</si>
  <si>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</si>
  <si>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</si>
  <si>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</si>
  <si>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</si>
  <si>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</si>
  <si>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</si>
  <si>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</si>
  <si>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</si>
  <si>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</si>
  <si>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</si>
  <si>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</si>
  <si>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</si>
  <si>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</si>
  <si>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</si>
  <si>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</si>
  <si>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</si>
  <si>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</si>
  <si>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</si>
  <si>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</si>
  <si>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</si>
  <si>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</si>
  <si>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</si>
  <si>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</si>
  <si>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</si>
  <si>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</si>
  <si>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</si>
  <si>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</si>
  <si>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</si>
  <si>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</si>
  <si>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</si>
  <si>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</si>
  <si>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</si>
  <si>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</si>
  <si>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</si>
  <si>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</si>
  <si>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</si>
  <si>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</si>
  <si>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</si>
  <si>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</si>
  <si>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</si>
  <si>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</si>
  <si>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</si>
  <si>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</si>
  <si>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</si>
  <si>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</si>
  <si>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</si>
  <si>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</si>
  <si>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</si>
  <si>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</si>
  <si>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</si>
  <si>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</si>
  <si>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</si>
  <si>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</si>
  <si>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</si>
  <si>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</si>
  <si>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</si>
  <si>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</si>
  <si>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</si>
  <si>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</si>
  <si>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</si>
  <si>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</si>
  <si>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</si>
  <si>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</si>
  <si>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</si>
  <si>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</si>
  <si>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</si>
  <si>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</si>
  <si>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</si>
  <si>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</si>
  <si>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</si>
  <si>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</si>
  <si>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</si>
  <si>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</si>
  <si>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</si>
  <si>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</si>
  <si>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</si>
  <si>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</si>
  <si>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</si>
  <si>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</si>
  <si>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</si>
  <si>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</si>
  <si>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</si>
  <si>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</si>
  <si>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</si>
  <si>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</si>
  <si>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</si>
  <si>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</si>
  <si>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</si>
  <si>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</si>
  <si>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</si>
  <si>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</si>
  <si>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</si>
  <si>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</si>
  <si>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</si>
  <si>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</si>
  <si>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</si>
  <si>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</si>
  <si>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</si>
  <si>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</si>
  <si>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</si>
  <si>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</si>
  <si>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</si>
  <si>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</si>
  <si>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</si>
  <si>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</si>
  <si>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</si>
  <si>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</si>
  <si>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</si>
  <si>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</si>
  <si>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</si>
  <si>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</si>
  <si>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</si>
  <si>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</si>
  <si>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</si>
  <si>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</si>
  <si>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</si>
  <si>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</si>
  <si>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</si>
  <si>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</si>
  <si>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</si>
  <si>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</si>
  <si>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</si>
  <si>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</si>
  <si>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</si>
  <si>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</si>
  <si>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</si>
  <si>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</si>
  <si>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</si>
  <si>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</si>
  <si>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</si>
  <si>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</si>
  <si>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</si>
  <si>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</si>
  <si>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</si>
  <si>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</si>
  <si>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</si>
  <si>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</si>
  <si>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</si>
  <si>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</si>
  <si>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</si>
  <si>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</si>
  <si>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</si>
  <si>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</si>
  <si>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</si>
  <si>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</si>
  <si>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</si>
  <si>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</si>
  <si>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</si>
  <si>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</si>
  <si>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</si>
  <si>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</si>
  <si>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</si>
  <si>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</si>
  <si>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</si>
  <si>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</si>
  <si>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</si>
  <si>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</si>
  <si>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</si>
  <si>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</si>
  <si>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</si>
  <si>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</si>
  <si>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</si>
  <si>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</si>
  <si>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</si>
  <si>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</si>
  <si>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</si>
  <si>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</si>
  <si>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</si>
  <si>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</si>
  <si>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</si>
  <si>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</si>
  <si>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</si>
  <si>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</si>
  <si>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</si>
  <si>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</si>
  <si>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</si>
  <si>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</si>
  <si>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</si>
  <si>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</si>
  <si>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</si>
  <si>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</si>
  <si>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</si>
  <si>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</si>
  <si>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</si>
  <si>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</si>
  <si>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</si>
  <si>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</si>
  <si>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</si>
  <si>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</si>
  <si>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</si>
  <si>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</si>
  <si>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</si>
  <si>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</si>
  <si>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</si>
  <si>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</si>
  <si>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</si>
  <si>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</si>
  <si>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</si>
  <si>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</si>
  <si>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</si>
  <si>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</si>
  <si>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</si>
  <si>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</si>
  <si>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</si>
  <si>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</si>
  <si>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</si>
  <si>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</si>
  <si>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</si>
  <si>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</si>
  <si>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</si>
  <si>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</si>
  <si>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</si>
  <si>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</si>
  <si>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</si>
  <si>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</si>
  <si>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</si>
  <si>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</si>
  <si>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</si>
  <si>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</si>
  <si>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</si>
  <si>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</si>
  <si>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</si>
  <si>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</si>
  <si>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</si>
  <si>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</si>
  <si>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</si>
  <si>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</si>
  <si>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</si>
  <si>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</si>
  <si>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</si>
  <si>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</si>
  <si>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</si>
  <si>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</si>
  <si>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</si>
  <si>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</si>
  <si>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</si>
  <si>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</si>
  <si>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</si>
  <si>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</si>
  <si>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</si>
  <si>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</si>
  <si>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</si>
  <si>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</si>
  <si>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</si>
  <si>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</si>
  <si>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</si>
  <si>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</si>
  <si>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</si>
  <si>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</si>
  <si>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</si>
  <si>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</si>
  <si>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</si>
  <si>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</si>
  <si>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</si>
  <si>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</si>
  <si>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</si>
  <si>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</si>
  <si>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</si>
  <si>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</si>
  <si>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</si>
  <si>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</si>
  <si>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</si>
  <si>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</si>
  <si>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</si>
  <si>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</si>
  <si>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</si>
  <si>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</si>
  <si>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</si>
  <si>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</si>
  <si>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</si>
  <si>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</si>
  <si>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</si>
  <si>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</si>
  <si>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</si>
  <si>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</si>
  <si>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</si>
  <si>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</si>
  <si>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</si>
  <si>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</si>
  <si>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</si>
  <si>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</si>
  <si>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</si>
  <si>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</si>
  <si>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</si>
  <si>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</si>
  <si>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</si>
  <si>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</si>
  <si>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</si>
  <si>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</si>
  <si>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</si>
  <si>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</si>
  <si>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</si>
  <si>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</si>
  <si>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</si>
  <si>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</si>
  <si>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</si>
  <si>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</si>
  <si>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</si>
  <si>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</si>
  <si>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</si>
  <si>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</si>
  <si>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</si>
  <si>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</si>
  <si>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</si>
  <si>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</si>
  <si>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</si>
  <si>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</si>
  <si>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</si>
  <si>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</si>
  <si>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</si>
  <si>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</si>
  <si>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</si>
  <si>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</si>
  <si>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</si>
  <si>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</si>
  <si>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</si>
  <si>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</si>
  <si>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</si>
  <si>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</si>
  <si>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</si>
  <si>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</si>
  <si>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</si>
  <si>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</si>
  <si>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</si>
  <si>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</si>
  <si>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</si>
  <si>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</si>
  <si>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</si>
  <si>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</si>
  <si>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</si>
  <si>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</si>
  <si>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</si>
  <si>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</si>
  <si>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</si>
  <si>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</si>
  <si>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</si>
  <si>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</si>
  <si>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</si>
  <si>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</si>
  <si>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</si>
  <si>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</si>
  <si>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</si>
  <si>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</si>
  <si>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</si>
  <si>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</si>
  <si>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</si>
  <si>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</si>
  <si>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</si>
  <si>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</si>
  <si>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</si>
  <si>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</si>
  <si>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</si>
  <si>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</si>
  <si>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</si>
  <si>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</si>
  <si>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</si>
  <si>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</si>
  <si>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</si>
  <si>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</si>
  <si>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</si>
  <si>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</si>
  <si>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</si>
  <si>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</si>
  <si>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</si>
  <si>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</si>
  <si>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</si>
  <si>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</si>
  <si>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</si>
  <si>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</si>
  <si>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</si>
  <si>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</si>
  <si>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</si>
  <si>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</si>
  <si>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</si>
  <si>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</si>
  <si>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</si>
  <si>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</si>
  <si>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</si>
  <si>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</si>
  <si>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</si>
  <si>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</si>
  <si>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</si>
  <si>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</si>
  <si>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</si>
  <si>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</si>
  <si>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</si>
  <si>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</si>
  <si>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</si>
  <si>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</si>
  <si>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</si>
  <si>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</si>
  <si>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</si>
  <si>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</si>
  <si>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</si>
  <si>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</si>
  <si>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</si>
  <si>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</si>
  <si>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</si>
  <si>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</si>
  <si>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</si>
  <si>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</si>
  <si>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</si>
  <si>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</si>
  <si>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</si>
  <si>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</si>
  <si>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</si>
  <si>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</si>
  <si>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</si>
  <si>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</si>
  <si>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</si>
  <si>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</si>
  <si>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</si>
  <si>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</si>
  <si>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</si>
  <si>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</si>
  <si>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</si>
  <si>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</si>
  <si>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</si>
  <si>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</si>
  <si>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</si>
  <si>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</si>
  <si>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</si>
  <si>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</si>
  <si>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</si>
  <si>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</si>
  <si>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</si>
  <si>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</si>
  <si>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</si>
  <si>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</si>
  <si>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</si>
  <si>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</si>
  <si>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</si>
  <si>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</si>
  <si>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</si>
  <si>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</si>
  <si>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</si>
  <si>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</si>
  <si>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</si>
  <si>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</si>
  <si>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</si>
  <si>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</si>
  <si>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</si>
  <si>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</si>
  <si>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</si>
  <si>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</si>
  <si>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</si>
  <si>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</si>
  <si>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</si>
  <si>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</si>
  <si>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</si>
  <si>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</si>
  <si>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</si>
  <si>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</si>
  <si>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</si>
  <si>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</si>
  <si>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</si>
  <si>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</si>
  <si>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</si>
  <si>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</si>
  <si>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</si>
  <si>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</si>
  <si>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</si>
  <si>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</si>
  <si>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</si>
  <si>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</si>
  <si>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</si>
  <si>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</si>
  <si>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</si>
  <si>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</si>
  <si>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</si>
  <si>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</si>
  <si>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</si>
  <si>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</si>
  <si>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</si>
  <si>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</si>
  <si>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</si>
  <si>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</si>
  <si>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</si>
  <si>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</si>
  <si>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</si>
  <si>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</si>
  <si>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</si>
  <si>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</si>
  <si>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</si>
  <si>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</si>
  <si>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</si>
  <si>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</si>
  <si>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</si>
  <si>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</si>
  <si>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</si>
  <si>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</si>
  <si>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</si>
  <si>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</si>
  <si>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</si>
  <si>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</si>
  <si>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</si>
  <si>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</si>
  <si>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</si>
  <si>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</si>
  <si>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</si>
  <si>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</si>
  <si>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</si>
  <si>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</si>
  <si>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</si>
  <si>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</si>
  <si>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</si>
  <si>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</si>
  <si>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</si>
  <si>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</si>
  <si>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</si>
  <si>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</si>
  <si>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</si>
  <si>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</si>
  <si>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</si>
  <si>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</si>
  <si>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</si>
  <si>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</si>
  <si>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</si>
  <si>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</si>
  <si>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</si>
  <si>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</si>
  <si>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</si>
  <si>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</si>
  <si>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</si>
  <si>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</si>
  <si>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</si>
  <si>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</si>
  <si>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</si>
  <si>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</si>
  <si>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</si>
  <si>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</si>
  <si>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</si>
  <si>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</si>
  <si>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</si>
  <si>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</si>
  <si>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</si>
  <si>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</si>
  <si>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</si>
  <si>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</si>
  <si>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</si>
  <si>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</si>
  <si>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</si>
  <si>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</si>
  <si>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</si>
  <si>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</si>
  <si>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</si>
  <si>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</si>
  <si>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</si>
  <si>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</si>
  <si>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</si>
  <si>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</si>
  <si>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</si>
  <si>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</si>
  <si>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</si>
  <si>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</si>
  <si>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</si>
  <si>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</si>
  <si>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</si>
  <si>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</si>
  <si>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</si>
  <si>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</si>
  <si>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</si>
  <si>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</si>
  <si>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</si>
  <si>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</si>
  <si>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</si>
  <si>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</si>
  <si>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</si>
  <si>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</si>
  <si>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</si>
  <si>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</si>
  <si>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</si>
  <si>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</si>
  <si>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</si>
  <si>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</si>
  <si>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</si>
  <si>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</si>
  <si>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</si>
  <si>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</si>
  <si>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</si>
  <si>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</si>
  <si>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</si>
  <si>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</si>
  <si>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</si>
  <si>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</si>
  <si>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</si>
  <si>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</si>
  <si>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</si>
  <si>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</si>
  <si>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</si>
  <si>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</si>
  <si>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</si>
  <si>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</si>
  <si>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</si>
  <si>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</si>
  <si>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</si>
  <si>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</si>
  <si>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</si>
  <si>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</si>
  <si>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</si>
  <si>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</si>
  <si>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</si>
  <si>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</si>
  <si>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</si>
  <si>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</si>
  <si>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</si>
  <si>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</si>
  <si>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</si>
  <si>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</si>
  <si>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</si>
  <si>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</si>
  <si>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</si>
  <si>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</si>
  <si>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</si>
  <si>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</si>
  <si>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</si>
  <si>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</si>
  <si>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</si>
  <si>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</si>
  <si>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</si>
  <si>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</si>
  <si>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</si>
  <si>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</si>
  <si>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</si>
  <si>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</si>
  <si>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</si>
  <si>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</si>
  <si>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</si>
  <si>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</si>
  <si>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</si>
  <si>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</si>
  <si>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</si>
  <si>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</si>
  <si>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</si>
  <si>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</si>
  <si>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</si>
  <si>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</si>
  <si>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</si>
  <si>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</si>
  <si>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</si>
  <si>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</si>
  <si>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</si>
  <si>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</si>
  <si>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</si>
  <si>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</si>
  <si>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</si>
  <si>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</si>
  <si>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</si>
  <si>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</si>
  <si>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</si>
  <si>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</si>
  <si>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</si>
  <si>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</si>
  <si>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</si>
  <si>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</si>
  <si>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</si>
  <si>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</si>
  <si>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</si>
  <si>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</si>
  <si>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</si>
  <si>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</si>
  <si>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</si>
  <si>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</si>
  <si>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</si>
  <si>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</si>
  <si>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</si>
  <si>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</si>
  <si>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</si>
  <si>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</si>
  <si>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</si>
  <si>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</si>
  <si>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</si>
  <si>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</si>
  <si>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</si>
  <si>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</si>
  <si>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</si>
  <si>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</si>
  <si>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</si>
  <si>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</si>
  <si>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</si>
  <si>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</si>
  <si>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</si>
  <si>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</si>
  <si>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</si>
  <si>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</si>
  <si>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</si>
  <si>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</si>
  <si>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</si>
  <si>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</si>
  <si>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</si>
  <si>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</si>
  <si>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</si>
  <si>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</si>
  <si>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</si>
  <si>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</si>
  <si>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</si>
  <si>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</si>
  <si>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</si>
  <si>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</si>
  <si>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</si>
  <si>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</si>
  <si>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</si>
  <si>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</si>
  <si>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</si>
  <si>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</si>
  <si>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</si>
  <si>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</si>
  <si>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</si>
  <si>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</si>
  <si>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</si>
  <si>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</si>
  <si>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</si>
  <si>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</si>
  <si>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</si>
  <si>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</si>
  <si>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</si>
  <si>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</si>
  <si>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</si>
  <si>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</si>
  <si>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</si>
  <si>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</si>
  <si>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</si>
  <si>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</si>
  <si>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</si>
  <si>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</si>
  <si>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</si>
  <si>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</si>
  <si>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</si>
  <si>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</si>
  <si>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</si>
  <si>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</si>
  <si>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</si>
  <si>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</si>
  <si>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</si>
  <si>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</si>
  <si>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</si>
  <si>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</si>
  <si>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</si>
  <si>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</si>
  <si>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</si>
  <si>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</si>
  <si>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</si>
  <si>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</si>
  <si>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</si>
  <si>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</si>
  <si>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</si>
  <si>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</si>
  <si>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</si>
  <si>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</si>
  <si>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</si>
  <si>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</si>
  <si>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</si>
  <si>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</si>
  <si>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</si>
  <si>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</si>
  <si>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</si>
  <si>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</si>
  <si>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</si>
  <si>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</si>
  <si>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</si>
  <si>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</si>
  <si>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</si>
  <si>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</si>
  <si>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</si>
  <si>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</si>
  <si>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</si>
  <si>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</si>
  <si>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</si>
  <si>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</si>
  <si>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</si>
  <si>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</si>
  <si>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</si>
  <si>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</si>
  <si>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</si>
  <si>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</si>
  <si>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</si>
  <si>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</si>
  <si>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</si>
  <si>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</si>
  <si>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</si>
  <si>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</si>
  <si>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</si>
  <si>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</si>
  <si>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</si>
  <si>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</si>
  <si>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</si>
  <si>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</si>
  <si>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</si>
  <si>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</si>
  <si>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</si>
  <si>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</si>
  <si>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</si>
  <si>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</si>
  <si>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</si>
  <si>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</si>
  <si>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</si>
  <si>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</si>
  <si>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</si>
  <si>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</si>
  <si>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</si>
  <si>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</si>
  <si>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</si>
  <si>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</si>
  <si>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</si>
  <si>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</si>
  <si>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</si>
  <si>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</si>
  <si>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</si>
  <si>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</si>
  <si>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</si>
  <si>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</si>
  <si>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</si>
  <si>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</si>
  <si>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</si>
  <si>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</si>
  <si>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</si>
  <si>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</si>
  <si>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</si>
  <si>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</si>
  <si>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</si>
  <si>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</si>
  <si>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</si>
  <si>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</si>
  <si>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</si>
  <si>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</si>
  <si>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</si>
  <si>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</si>
  <si>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</si>
  <si>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</si>
  <si>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</si>
  <si>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</si>
  <si>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</si>
  <si>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</si>
  <si>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</si>
  <si>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</si>
  <si>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</si>
  <si>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</si>
  <si>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</si>
  <si>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</si>
  <si>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</si>
  <si>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</si>
  <si>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</si>
  <si>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</si>
  <si>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</si>
  <si>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</si>
  <si>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</si>
  <si>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</si>
  <si>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</si>
  <si>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</si>
  <si>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</si>
  <si>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</si>
  <si>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</si>
  <si>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</si>
  <si>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</si>
  <si>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</si>
  <si>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</si>
  <si>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</si>
  <si>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</si>
  <si>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</si>
  <si>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</si>
  <si>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</si>
  <si>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</si>
  <si>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</si>
  <si>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</si>
  <si>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</si>
  <si>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</si>
  <si>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</si>
  <si>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</si>
  <si>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</si>
  <si>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</si>
  <si>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</si>
  <si>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</si>
  <si>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</si>
  <si>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</si>
  <si>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</si>
  <si>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</si>
  <si>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</si>
  <si>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</si>
  <si>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</si>
  <si>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</si>
  <si>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</si>
  <si>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</si>
  <si>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</si>
  <si>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</si>
  <si>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</si>
  <si>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</si>
  <si>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</si>
  <si>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</si>
  <si>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</si>
  <si>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</si>
  <si>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</si>
  <si>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</si>
  <si>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</si>
  <si>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</si>
  <si>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</si>
  <si>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</si>
  <si>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</si>
  <si>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</si>
  <si>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</si>
  <si>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</si>
  <si>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</si>
  <si>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</si>
  <si>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</si>
  <si>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</si>
  <si>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</si>
  <si>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</si>
  <si>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</si>
  <si>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</si>
  <si>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</si>
  <si>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</si>
  <si>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</si>
  <si>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</si>
  <si>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</si>
  <si>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</si>
  <si>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</si>
  <si>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</si>
  <si>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</si>
  <si>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</si>
  <si>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</si>
  <si>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</si>
  <si>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</si>
  <si>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</si>
  <si>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</si>
  <si>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</si>
  <si>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</si>
  <si>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</si>
  <si>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</si>
  <si>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</si>
  <si>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</si>
  <si>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</si>
  <si>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</si>
  <si>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</si>
  <si>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</si>
  <si>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</si>
  <si>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</si>
  <si>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</si>
  <si>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</si>
  <si>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</si>
  <si>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</si>
  <si>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</si>
  <si>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</si>
  <si>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</si>
  <si>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</si>
  <si>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</si>
  <si>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</si>
  <si>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</si>
  <si>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</si>
  <si>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</si>
  <si>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</si>
  <si>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</si>
  <si>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</si>
  <si>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</si>
  <si>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</si>
  <si>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</si>
  <si>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</si>
  <si>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</si>
  <si>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</si>
  <si>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</si>
  <si>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</si>
  <si>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</si>
  <si>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</si>
  <si>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</si>
  <si>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</si>
  <si>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</si>
  <si>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</si>
  <si>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</si>
  <si>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</si>
  <si>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</si>
  <si>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</si>
  <si>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</si>
  <si>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</si>
  <si>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</si>
  <si>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</si>
  <si>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</si>
  <si>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</si>
  <si>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</si>
  <si>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</si>
  <si>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</si>
  <si>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</si>
  <si>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</si>
  <si>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</si>
  <si>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</si>
  <si>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</si>
  <si>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</si>
  <si>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</si>
  <si>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</si>
  <si>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</si>
  <si>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</si>
  <si>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</si>
  <si>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</si>
  <si>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</si>
  <si>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</si>
  <si>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</si>
  <si>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</si>
  <si>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</si>
  <si>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</si>
  <si>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</si>
  <si>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</si>
  <si>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</si>
  <si>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</si>
  <si>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</si>
  <si>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</si>
  <si>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</si>
  <si>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</si>
  <si>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</si>
  <si>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</si>
  <si>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</si>
  <si>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</si>
  <si>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</si>
  <si>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</si>
  <si>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</si>
  <si>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</si>
  <si>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</si>
  <si>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</si>
  <si>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</si>
  <si>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</si>
  <si>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</si>
  <si>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</si>
  <si>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</si>
  <si>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</si>
  <si>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</si>
  <si>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</si>
  <si>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</si>
  <si>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</si>
  <si>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</si>
  <si>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</si>
  <si>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</si>
  <si>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</si>
  <si>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</si>
  <si>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</si>
  <si>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</si>
  <si>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</si>
  <si>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</si>
  <si>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</si>
  <si>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</si>
  <si>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</si>
  <si>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</si>
  <si>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</si>
  <si>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</si>
  <si>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</si>
  <si>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</si>
  <si>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</si>
  <si>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</si>
  <si>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</si>
  <si>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</si>
  <si>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</si>
  <si>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</si>
  <si>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</si>
  <si>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</si>
  <si>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</si>
  <si>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</si>
  <si>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</si>
  <si>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</si>
  <si>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</si>
  <si>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</si>
  <si>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</si>
  <si>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</si>
  <si>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</si>
  <si>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</si>
  <si>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</si>
  <si>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</si>
  <si>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</si>
  <si>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</si>
  <si>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</si>
  <si>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</si>
  <si>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</si>
  <si>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</si>
  <si>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</si>
  <si>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</si>
  <si>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</si>
  <si>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</si>
  <si>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</si>
  <si>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</si>
  <si>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</si>
  <si>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</si>
  <si>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</si>
  <si>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</si>
  <si>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</si>
  <si>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</si>
  <si>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</si>
  <si>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</si>
  <si>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</si>
  <si>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</si>
  <si>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</si>
  <si>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</si>
  <si>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</si>
  <si>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</si>
  <si>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</si>
  <si>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</si>
  <si>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</si>
  <si>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</si>
  <si>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</si>
  <si>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</si>
  <si>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</si>
  <si>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</si>
  <si>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</si>
  <si>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</si>
  <si>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</si>
  <si>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</si>
  <si>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</si>
  <si>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</si>
  <si>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</si>
  <si>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</si>
  <si>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</si>
  <si>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</si>
  <si>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</si>
  <si>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</si>
  <si>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</si>
  <si>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</si>
  <si>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</si>
  <si>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</si>
  <si>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</si>
  <si>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</si>
  <si>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</si>
  <si>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</si>
  <si>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</si>
  <si>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</si>
  <si>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</si>
  <si>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</si>
  <si>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</si>
  <si>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</si>
  <si>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</si>
  <si>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</si>
  <si>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</si>
  <si>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</si>
  <si>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</si>
  <si>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</si>
  <si>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</si>
  <si>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</si>
  <si>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</si>
  <si>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</si>
  <si>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</si>
  <si>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</si>
  <si>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</si>
  <si>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</si>
  <si>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</si>
  <si>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</si>
  <si>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</si>
  <si>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</si>
  <si>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</si>
  <si>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</si>
  <si>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</si>
  <si>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</si>
  <si>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</si>
  <si>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</si>
  <si>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</si>
  <si>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</si>
  <si>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</si>
  <si>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</si>
  <si>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</si>
  <si>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</si>
  <si>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</si>
  <si>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</si>
  <si>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</si>
  <si>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</si>
  <si>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</si>
  <si>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</si>
  <si>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</si>
  <si>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</si>
  <si>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</si>
  <si>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</si>
  <si>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</si>
  <si>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</si>
  <si>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</si>
  <si>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</si>
  <si>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</si>
  <si>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</si>
  <si>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</si>
  <si>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</si>
  <si>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</si>
  <si>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</si>
  <si>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</si>
  <si>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</si>
  <si>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</si>
  <si>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</si>
  <si>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</si>
  <si>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</si>
  <si>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</si>
  <si>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</si>
  <si>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</si>
  <si>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</si>
  <si>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</si>
  <si>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</si>
  <si>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</si>
  <si>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</si>
  <si>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</si>
  <si>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</si>
  <si>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</si>
  <si>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</si>
  <si>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</si>
  <si>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</si>
  <si>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</si>
  <si>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</si>
  <si>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</si>
  <si>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</si>
  <si>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</si>
  <si>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</si>
  <si>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</si>
  <si>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</si>
  <si>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</si>
  <si>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</si>
  <si>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</si>
  <si>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</si>
  <si>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</si>
  <si>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</si>
  <si>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</si>
  <si>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</si>
  <si>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</si>
  <si>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</si>
  <si>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</si>
  <si>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</si>
  <si>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</si>
  <si>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</si>
  <si>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</si>
  <si>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</si>
  <si>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</si>
  <si>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</si>
  <si>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</si>
  <si>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</si>
  <si>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</si>
  <si>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</si>
  <si>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</si>
  <si>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</si>
  <si>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</si>
  <si>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</si>
  <si>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</si>
  <si>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</si>
  <si>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</si>
  <si>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</si>
  <si>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</si>
  <si>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</si>
  <si>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</si>
  <si>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</si>
  <si>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</si>
  <si>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</si>
  <si>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</si>
  <si>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</si>
  <si>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</si>
  <si>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</si>
  <si>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</si>
  <si>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</si>
  <si>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</si>
  <si>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</si>
  <si>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</si>
  <si>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</si>
  <si>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</si>
  <si>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</si>
  <si>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</si>
  <si>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</si>
  <si>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</si>
  <si>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</si>
  <si>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</si>
  <si>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</si>
  <si>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</si>
  <si>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</si>
  <si>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</si>
  <si>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</si>
  <si>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</si>
  <si>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</si>
  <si>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</si>
  <si>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</si>
  <si>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</si>
  <si>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</si>
  <si>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</si>
  <si>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</si>
  <si>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</si>
  <si>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</si>
  <si>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</si>
  <si>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</si>
  <si>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</si>
  <si>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</si>
  <si>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</si>
  <si>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</si>
  <si>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</si>
  <si>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</si>
  <si>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</si>
  <si>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</si>
  <si>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</si>
  <si>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</si>
  <si>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</si>
  <si>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</si>
  <si>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</si>
  <si>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</si>
  <si>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</si>
  <si>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</si>
  <si>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</si>
  <si>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</si>
  <si>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</si>
  <si>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</si>
  <si>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</si>
  <si>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</si>
  <si>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</si>
  <si>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</si>
  <si>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</si>
  <si>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</si>
  <si>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</si>
  <si>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</si>
  <si>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</si>
  <si>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</si>
  <si>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</si>
  <si>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</si>
  <si>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</si>
  <si>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</si>
  <si>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</si>
  <si>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</si>
  <si>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</si>
  <si>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</si>
  <si>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</si>
  <si>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</si>
  <si>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</si>
  <si>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</si>
  <si>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</si>
  <si>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</si>
  <si>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</si>
  <si>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</si>
  <si>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</si>
  <si>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</si>
  <si>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</si>
  <si>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</si>
  <si>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</si>
  <si>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</si>
  <si>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</si>
  <si>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</si>
  <si>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</si>
  <si>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</si>
  <si>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</si>
  <si>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</si>
  <si>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</si>
  <si>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</si>
  <si>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</si>
  <si>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</si>
  <si>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</si>
  <si>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</si>
  <si>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</si>
  <si>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</si>
  <si>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</si>
  <si>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</si>
  <si>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</si>
  <si>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</si>
  <si>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</si>
  <si>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</si>
  <si>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</si>
  <si>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</si>
  <si>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</si>
  <si>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</si>
  <si>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</si>
  <si>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</si>
  <si>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</si>
  <si>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</si>
  <si>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</si>
  <si>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</si>
  <si>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</si>
  <si>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</si>
  <si>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</si>
  <si>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</si>
  <si>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</si>
  <si>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</si>
  <si>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</si>
  <si>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</si>
  <si>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</si>
  <si>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</si>
  <si>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</si>
  <si>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</si>
  <si>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</si>
  <si>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</si>
  <si>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</si>
  <si>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</si>
  <si>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</si>
  <si>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</si>
  <si>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</si>
  <si>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</si>
  <si>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</si>
  <si>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</si>
  <si>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</si>
  <si>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</si>
  <si>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</si>
  <si>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</si>
  <si>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</si>
  <si>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</si>
  <si>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</si>
  <si>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</si>
  <si>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</si>
  <si>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</si>
  <si>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</si>
  <si>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</si>
  <si>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</si>
  <si>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</si>
  <si>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</si>
  <si>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</si>
  <si>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</si>
  <si>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</si>
  <si>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</si>
  <si>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</si>
  <si>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</si>
  <si>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</si>
  <si>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</si>
  <si>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</si>
  <si>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</si>
  <si>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</si>
  <si>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</si>
  <si>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</si>
  <si>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</si>
  <si>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</si>
  <si>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</si>
  <si>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</si>
  <si>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</si>
  <si>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</si>
  <si>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</si>
  <si>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</si>
  <si>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</si>
  <si>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</si>
  <si>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</si>
  <si>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</si>
  <si>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</si>
  <si>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</si>
  <si>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</si>
  <si>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</si>
  <si>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</si>
  <si>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</si>
  <si>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</si>
  <si>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</si>
  <si>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</si>
  <si>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</si>
  <si>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</si>
  <si>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</si>
  <si>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</si>
  <si>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</si>
  <si>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</si>
  <si>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</si>
  <si>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</si>
  <si>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</si>
  <si>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</si>
  <si>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</si>
  <si>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</si>
  <si>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</si>
  <si>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</si>
  <si>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</si>
  <si>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</si>
  <si>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</si>
  <si>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</si>
  <si>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</si>
  <si>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</si>
  <si>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</si>
  <si>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</si>
  <si>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</si>
  <si>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</si>
  <si>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</si>
  <si>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</si>
  <si>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</si>
  <si>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</si>
  <si>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</si>
  <si>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</si>
  <si>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</si>
  <si>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</si>
  <si>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</si>
  <si>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</si>
  <si>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</si>
  <si>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</si>
  <si>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</si>
  <si>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</si>
  <si>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</si>
  <si>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</si>
  <si>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</si>
  <si>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</si>
  <si>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</si>
  <si>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</si>
  <si>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</si>
  <si>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</si>
  <si>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</si>
  <si>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</si>
  <si>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</si>
  <si>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</si>
  <si>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</si>
  <si>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</si>
  <si>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</si>
  <si>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</si>
  <si>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</si>
  <si>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</si>
  <si>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</si>
  <si>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</si>
  <si>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</si>
  <si>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</si>
  <si>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</si>
  <si>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</si>
  <si>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</si>
  <si>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</si>
  <si>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</si>
  <si>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</si>
  <si>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</si>
  <si>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</si>
  <si>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</si>
  <si>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</si>
  <si>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</si>
  <si>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</si>
  <si>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</si>
  <si>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</si>
  <si>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</si>
  <si>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</si>
  <si>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</si>
  <si>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</si>
  <si>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</si>
  <si>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</si>
  <si>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</si>
  <si>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</si>
  <si>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</si>
  <si>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</si>
  <si>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</si>
  <si>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</si>
  <si>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</si>
  <si>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</si>
  <si>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</si>
  <si>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</si>
  <si>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</si>
  <si>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</si>
  <si>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</si>
  <si>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</si>
  <si>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</si>
  <si>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</si>
  <si>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</si>
  <si>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</si>
  <si>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</si>
  <si>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</si>
  <si>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</si>
  <si>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</si>
  <si>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</si>
  <si>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</si>
  <si>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</si>
  <si>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</si>
  <si>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</si>
  <si>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</si>
  <si>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</si>
  <si>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</si>
  <si>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</si>
  <si>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</si>
  <si>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</si>
  <si>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</si>
  <si>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</si>
  <si>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</si>
  <si>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</si>
  <si>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</si>
  <si>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</si>
  <si>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</si>
  <si>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</si>
  <si>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</si>
  <si>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</si>
  <si>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</si>
  <si>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</si>
  <si>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</si>
  <si>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</si>
  <si>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</si>
  <si>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</si>
  <si>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</si>
  <si>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</si>
  <si>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</si>
  <si>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</si>
  <si>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</si>
  <si>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</si>
  <si>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</si>
  <si>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</si>
  <si>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</si>
  <si>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</si>
  <si>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</si>
  <si>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</si>
  <si>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</si>
  <si>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</si>
  <si>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</si>
  <si>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</si>
  <si>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</si>
  <si>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</si>
  <si>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</si>
  <si>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</si>
  <si>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</si>
  <si>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</si>
  <si>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</si>
  <si>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</si>
  <si>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</si>
  <si>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</si>
  <si>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</si>
  <si>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</si>
  <si>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</si>
  <si>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</si>
  <si>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</si>
  <si>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</si>
  <si>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</si>
  <si>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</si>
  <si>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</si>
  <si>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</si>
  <si>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</si>
  <si>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</si>
  <si>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</si>
  <si>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</si>
  <si>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</si>
  <si>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</si>
  <si>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</si>
  <si>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</si>
  <si>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</si>
  <si>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</si>
  <si>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</si>
  <si>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</si>
  <si>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</si>
  <si>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</si>
  <si>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</si>
  <si>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</si>
  <si>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</si>
  <si>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</si>
  <si>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</si>
  <si>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</si>
  <si>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</si>
  <si>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</si>
  <si>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</si>
  <si>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</si>
  <si>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</si>
  <si>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</si>
  <si>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</si>
  <si>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</si>
  <si>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</si>
  <si>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</si>
  <si>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</si>
  <si>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</si>
  <si>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</si>
  <si>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</si>
  <si>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</si>
  <si>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</si>
  <si>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</si>
  <si>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</si>
  <si>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</si>
  <si>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</si>
  <si>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</si>
  <si>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</si>
  <si>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</si>
  <si>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</si>
  <si>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</si>
  <si>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</si>
  <si>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</si>
  <si>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</si>
  <si>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</si>
  <si>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</si>
  <si>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</si>
  <si>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</si>
  <si>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</si>
  <si>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</si>
  <si>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</si>
  <si>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</si>
  <si>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</si>
  <si>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</si>
  <si>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</si>
  <si>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</si>
  <si>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</si>
  <si>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</si>
  <si>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</si>
  <si>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</si>
  <si>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</si>
  <si>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</si>
  <si>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</si>
  <si>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</si>
  <si>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</si>
  <si>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</si>
  <si>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</si>
  <si>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</si>
  <si>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</si>
  <si>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</si>
  <si>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</si>
  <si>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</si>
  <si>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</si>
  <si>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</si>
  <si>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</si>
  <si>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</si>
  <si>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</si>
  <si>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</si>
  <si>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</si>
  <si>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</si>
  <si>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</si>
  <si>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</si>
  <si>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</si>
  <si>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</si>
  <si>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</si>
  <si>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</si>
  <si>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</si>
  <si>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</si>
  <si>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</si>
  <si>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</si>
  <si>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</si>
  <si>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</si>
  <si>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</si>
  <si>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</si>
  <si>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</si>
  <si>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</si>
  <si>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</si>
  <si>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</si>
  <si>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</si>
  <si>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</si>
  <si>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</si>
  <si>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</si>
  <si>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</si>
  <si>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</si>
  <si>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</si>
  <si>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</si>
  <si>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</si>
  <si>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</si>
  <si>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</si>
  <si>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</si>
  <si>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</si>
  <si>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</si>
  <si>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</si>
  <si>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</si>
  <si>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</si>
  <si>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</si>
  <si>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</si>
  <si>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</si>
  <si>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</si>
  <si>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</si>
  <si>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</si>
  <si>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</si>
  <si>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</si>
  <si>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</si>
  <si>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</si>
  <si>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</si>
  <si>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</si>
  <si>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</si>
  <si>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</si>
  <si>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</si>
  <si>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</si>
  <si>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</si>
  <si>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</si>
  <si>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</si>
  <si>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</si>
  <si>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</si>
  <si>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</si>
  <si>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</si>
  <si>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</si>
  <si>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</si>
  <si>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</si>
  <si>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</si>
  <si>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</si>
  <si>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</si>
  <si>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</si>
  <si>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</si>
  <si>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</si>
  <si>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</si>
  <si>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</si>
  <si>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</si>
  <si>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</si>
  <si>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</si>
  <si>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</si>
  <si>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</si>
  <si>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</si>
  <si>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</si>
  <si>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</si>
  <si>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</si>
  <si>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</si>
  <si>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</si>
  <si>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</si>
  <si>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</si>
  <si>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</si>
  <si>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</si>
  <si>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</si>
  <si>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</si>
  <si>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</si>
  <si>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</si>
  <si>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</si>
  <si>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</si>
  <si>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</si>
  <si>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</si>
  <si>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</si>
  <si>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</si>
  <si>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</si>
  <si>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</si>
  <si>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</si>
  <si>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</si>
  <si>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</si>
  <si>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</si>
  <si>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</si>
  <si>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</si>
  <si>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</si>
  <si>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</si>
  <si>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</si>
  <si>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</si>
  <si>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</si>
  <si>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</si>
  <si>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</si>
  <si>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</si>
  <si>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</si>
  <si>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</si>
  <si>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</si>
  <si>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</si>
  <si>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</si>
  <si>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</si>
  <si>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</si>
  <si>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</si>
  <si>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</si>
  <si>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</si>
  <si>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</si>
  <si>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</si>
  <si>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</si>
  <si>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</si>
  <si>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</si>
  <si>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</si>
  <si>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</si>
  <si>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</si>
  <si>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</si>
  <si>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</si>
  <si>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</si>
  <si>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</si>
  <si>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</si>
  <si>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</si>
  <si>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</si>
  <si>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</si>
  <si>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</si>
  <si>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</si>
  <si>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</si>
  <si>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</si>
  <si>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</si>
  <si>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</si>
  <si>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</si>
  <si>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</si>
  <si>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</si>
  <si>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</si>
  <si>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</si>
  <si>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</si>
  <si>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</si>
  <si>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</si>
  <si>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</si>
  <si>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</si>
  <si>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</si>
  <si>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</si>
  <si>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</si>
  <si>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</si>
  <si>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</si>
  <si>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</si>
  <si>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</si>
  <si>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</si>
  <si>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</si>
  <si>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</si>
  <si>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</si>
  <si>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</si>
  <si>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</si>
  <si>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</si>
  <si>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</si>
  <si>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</si>
  <si>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</si>
  <si>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</si>
  <si>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</si>
  <si>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</si>
  <si>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</si>
  <si>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</si>
  <si>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</si>
  <si>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</si>
  <si>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</si>
  <si>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</si>
  <si>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</si>
  <si>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</si>
  <si>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</si>
  <si>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</si>
  <si>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</si>
  <si>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</si>
  <si>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</si>
  <si>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</si>
  <si>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</si>
  <si>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</si>
  <si>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</si>
  <si>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</si>
  <si>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</si>
  <si>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</si>
  <si>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</si>
  <si>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</si>
  <si>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</si>
  <si>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</si>
  <si>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</si>
  <si>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</si>
  <si>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</si>
  <si>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</si>
  <si>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</si>
  <si>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</si>
  <si>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</si>
  <si>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</si>
  <si>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</si>
  <si>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</si>
  <si>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</si>
  <si>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</si>
  <si>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</si>
  <si>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</si>
  <si>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</si>
  <si>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</si>
  <si>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</si>
  <si>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</si>
  <si>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</si>
  <si>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</si>
  <si>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</si>
  <si>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</si>
  <si>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</si>
  <si>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</si>
  <si>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</si>
  <si>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</si>
  <si>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</si>
  <si>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</si>
  <si>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</si>
  <si>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</si>
  <si>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</si>
  <si>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</si>
  <si>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</si>
  <si>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</si>
  <si>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</si>
  <si>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</si>
  <si>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</si>
  <si>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</si>
  <si>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</si>
  <si>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</si>
  <si>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</si>
  <si>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</si>
  <si>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</si>
  <si>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</si>
  <si>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</si>
  <si>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</si>
  <si>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</si>
  <si>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</si>
  <si>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</si>
  <si>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</si>
  <si>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</si>
  <si>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</si>
  <si>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</si>
  <si>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</si>
  <si>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</si>
  <si>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</si>
  <si>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</si>
  <si>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</si>
  <si>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</si>
  <si>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</si>
  <si>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</si>
  <si>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</si>
  <si>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</si>
  <si>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</si>
  <si>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</si>
  <si>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</si>
  <si>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</si>
  <si>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</si>
  <si>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</si>
  <si>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</si>
  <si>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</si>
  <si>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</si>
  <si>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</si>
  <si>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</si>
  <si>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</si>
  <si>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</si>
  <si>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</si>
  <si>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</si>
  <si>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</si>
  <si>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</si>
  <si>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</si>
  <si>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</si>
  <si>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</si>
  <si>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</si>
  <si>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</si>
  <si>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</si>
  <si>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</si>
  <si>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</si>
  <si>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</si>
  <si>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</si>
  <si>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</si>
  <si>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</si>
  <si>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</si>
  <si>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</si>
  <si>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</si>
  <si>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</si>
  <si>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</si>
  <si>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</si>
  <si>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</si>
  <si>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</si>
  <si>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</si>
  <si>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</si>
  <si>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</si>
  <si>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</si>
  <si>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</si>
  <si>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</si>
  <si>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</si>
  <si>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</si>
  <si>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</si>
  <si>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</si>
  <si>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</si>
  <si>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</si>
  <si>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</si>
  <si>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</si>
  <si>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</si>
  <si>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</si>
  <si>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</si>
  <si>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</si>
  <si>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</si>
  <si>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</si>
  <si>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</si>
  <si>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</si>
  <si>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</si>
  <si>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</si>
  <si>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</si>
  <si>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</si>
  <si>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</si>
  <si>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</si>
  <si>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</si>
  <si>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</si>
  <si>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</si>
  <si>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</si>
  <si>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</si>
  <si>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</si>
  <si>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</si>
  <si>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</si>
  <si>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</si>
  <si>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</si>
  <si>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</si>
  <si>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</si>
  <si>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</si>
  <si>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</si>
  <si>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</si>
  <si>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</si>
  <si>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</si>
  <si>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</si>
  <si>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</si>
  <si>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</si>
  <si>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</si>
  <si>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</si>
  <si>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</si>
  <si>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</si>
  <si>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</si>
  <si>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</si>
  <si>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</si>
  <si>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</si>
  <si>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</si>
  <si>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</si>
  <si>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</si>
  <si>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</si>
  <si>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</si>
  <si>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</si>
  <si>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</si>
  <si>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</si>
  <si>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</si>
  <si>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</si>
  <si>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</si>
  <si>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</si>
  <si>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</si>
  <si>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</si>
  <si>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</si>
  <si>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</si>
  <si>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</si>
  <si>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</si>
  <si>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</si>
  <si>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</si>
  <si>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</si>
  <si>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</si>
  <si>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</si>
  <si>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</si>
  <si>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</si>
  <si>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</si>
  <si>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</si>
  <si>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</si>
  <si>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</si>
  <si>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</si>
  <si>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</si>
  <si>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</si>
  <si>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</si>
  <si>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</si>
  <si>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</si>
  <si>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</si>
  <si>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</si>
  <si>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</si>
  <si>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</si>
  <si>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</si>
  <si>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</si>
  <si>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</si>
  <si>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</si>
  <si>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</si>
  <si>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</si>
  <si>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</si>
  <si>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</si>
  <si>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</si>
  <si>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</si>
  <si>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</si>
  <si>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</si>
  <si>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</si>
  <si>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</si>
  <si>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</si>
  <si>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</si>
  <si>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</si>
  <si>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</si>
  <si>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</si>
  <si>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</si>
  <si>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</si>
  <si>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</si>
  <si>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</si>
  <si>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</si>
  <si>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</si>
  <si>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</si>
  <si>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</si>
  <si>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</si>
  <si>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</si>
  <si>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</si>
  <si>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</si>
  <si>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</si>
  <si>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</si>
  <si>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</si>
  <si>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</si>
  <si>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</si>
  <si>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</si>
  <si>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</si>
  <si>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</si>
  <si>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</si>
  <si>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</si>
  <si>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</si>
  <si>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</si>
  <si>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</si>
  <si>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</si>
  <si>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</si>
  <si>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</si>
  <si>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</si>
  <si>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</si>
  <si>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</si>
  <si>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</si>
  <si>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</si>
  <si>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</si>
  <si>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</si>
  <si>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</si>
  <si>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</si>
  <si>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</si>
  <si>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</si>
  <si>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</si>
  <si>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</si>
  <si>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</si>
  <si>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</si>
  <si>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</si>
  <si>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</si>
  <si>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</si>
  <si>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</si>
  <si>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</si>
  <si>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</si>
  <si>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</si>
  <si>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</si>
  <si>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</si>
  <si>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</si>
  <si>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</si>
  <si>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</si>
  <si>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</si>
  <si>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</si>
  <si>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</si>
  <si>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</si>
  <si>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</si>
  <si>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</si>
  <si>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</si>
  <si>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</si>
  <si>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</si>
  <si>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</si>
  <si>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</si>
  <si>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</si>
  <si>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</si>
  <si>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</si>
  <si>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</si>
  <si>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</si>
  <si>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</si>
  <si>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</si>
  <si>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</si>
  <si>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</si>
  <si>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</si>
  <si>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</si>
  <si>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</si>
  <si>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</si>
  <si>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</si>
  <si>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</si>
  <si>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</si>
  <si>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</si>
  <si>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</si>
  <si>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</si>
  <si>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</si>
  <si>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</si>
  <si>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</si>
  <si>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</si>
  <si>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</si>
  <si>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</si>
  <si>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</si>
  <si>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</si>
  <si>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</si>
  <si>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</si>
  <si>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</si>
  <si>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</si>
  <si>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</si>
  <si>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</si>
  <si>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</si>
  <si>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</si>
  <si>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</si>
  <si>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</si>
  <si>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</si>
  <si>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</si>
  <si>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</si>
  <si>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</si>
  <si>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</si>
  <si>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</si>
  <si>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</si>
  <si>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</si>
  <si>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</si>
  <si>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</si>
  <si>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</si>
  <si>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</si>
  <si>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</si>
  <si>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</si>
  <si>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</si>
  <si>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</si>
  <si>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</si>
  <si>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</si>
  <si>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</si>
  <si>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</si>
  <si>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</si>
  <si>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</si>
  <si>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</si>
  <si>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</si>
  <si>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</si>
  <si>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</si>
  <si>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</si>
  <si>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</si>
  <si>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</si>
  <si>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</si>
  <si>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</si>
  <si>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</si>
  <si>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</si>
  <si>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</si>
  <si>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</si>
  <si>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</si>
  <si>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</si>
  <si>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</si>
  <si>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</si>
  <si>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</si>
  <si>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</si>
  <si>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</si>
  <si>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</si>
  <si>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</si>
  <si>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</si>
  <si>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</si>
  <si>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</si>
  <si>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</si>
  <si>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</si>
  <si>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</si>
  <si>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</si>
  <si>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</si>
  <si>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</si>
  <si>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</si>
  <si>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</si>
  <si>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</si>
  <si>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</si>
  <si>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</si>
  <si>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</si>
  <si>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</si>
  <si>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</si>
  <si>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</si>
  <si>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</si>
  <si>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</si>
  <si>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</si>
  <si>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</si>
  <si>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</si>
  <si>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</si>
  <si>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</si>
  <si>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</si>
  <si>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</si>
  <si>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</si>
  <si>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</si>
  <si>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</si>
  <si>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</si>
  <si>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</si>
  <si>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</si>
  <si>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</si>
  <si>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</si>
  <si>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</si>
  <si>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</si>
  <si>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</si>
  <si>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</si>
  <si>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</si>
  <si>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</si>
  <si>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</si>
  <si>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</si>
  <si>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</si>
  <si>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</si>
  <si>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</si>
  <si>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</si>
  <si>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</si>
  <si>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</si>
  <si>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</si>
  <si>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</si>
  <si>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</si>
  <si>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</si>
  <si>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</si>
  <si>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</si>
  <si>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</si>
  <si>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</si>
  <si>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</si>
  <si>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</si>
  <si>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</si>
  <si>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</si>
  <si>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</si>
  <si>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</si>
  <si>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</si>
  <si>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</si>
  <si>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</si>
  <si>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</si>
  <si>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</si>
  <si>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</si>
  <si>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</si>
  <si>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</si>
  <si>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</si>
  <si>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</si>
  <si>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</si>
  <si>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</si>
  <si>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</si>
  <si>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</si>
  <si>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</si>
  <si>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</si>
  <si>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</si>
  <si>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</si>
  <si>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</si>
  <si>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</si>
  <si>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</si>
  <si>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</si>
  <si>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</si>
  <si>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</si>
  <si>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</si>
  <si>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</si>
  <si>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</si>
  <si>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</si>
  <si>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</si>
  <si>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</si>
  <si>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</si>
  <si>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</si>
  <si>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</si>
  <si>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</si>
  <si>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</si>
  <si>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</si>
  <si>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</si>
  <si>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</si>
  <si>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</si>
  <si>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</si>
  <si>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</si>
  <si>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</si>
  <si>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</si>
  <si>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</si>
  <si>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</si>
  <si>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</si>
  <si>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</si>
  <si>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</si>
  <si>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</si>
  <si>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</si>
  <si>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</si>
  <si>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</si>
  <si>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</si>
  <si>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</si>
  <si>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</si>
  <si>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</si>
  <si>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</si>
  <si>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</si>
  <si>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</si>
  <si>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</si>
  <si>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</si>
  <si>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</si>
  <si>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</si>
  <si>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</si>
  <si>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</si>
  <si>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</si>
  <si>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</si>
  <si>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</si>
  <si>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</si>
  <si>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</si>
  <si>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</si>
  <si>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</si>
  <si>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</si>
  <si>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</si>
  <si>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</si>
  <si>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</si>
  <si>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</si>
  <si>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</si>
  <si>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</si>
  <si>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</si>
  <si>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</si>
  <si>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</si>
  <si>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</si>
  <si>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</si>
  <si>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</si>
  <si>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</si>
  <si>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</si>
  <si>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</si>
  <si>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</si>
  <si>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</si>
  <si>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</si>
  <si>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</si>
  <si>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</si>
  <si>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</si>
  <si>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</si>
  <si>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</si>
  <si>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</si>
  <si>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</si>
  <si>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</si>
  <si>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</si>
  <si>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</si>
  <si>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</si>
  <si>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</si>
  <si>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</si>
  <si>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</si>
  <si>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</si>
  <si>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</si>
  <si>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</si>
  <si>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</si>
  <si>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</si>
  <si>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</si>
  <si>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</si>
  <si>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</si>
  <si>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</si>
  <si>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</si>
  <si>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</si>
  <si>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</si>
  <si>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</si>
  <si>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</si>
  <si>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</si>
  <si>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</si>
  <si>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</si>
  <si>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</si>
  <si>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</si>
  <si>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</si>
  <si>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</si>
  <si>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</si>
  <si>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</si>
  <si>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</si>
  <si>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</si>
  <si>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</si>
  <si>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</si>
  <si>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</si>
  <si>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</si>
  <si>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</si>
  <si>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</si>
  <si>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</si>
  <si>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</si>
  <si>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</si>
  <si>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</si>
  <si>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</si>
  <si>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</si>
  <si>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</si>
  <si>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</si>
  <si>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</si>
  <si>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</si>
  <si>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</si>
  <si>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</si>
  <si>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</si>
  <si>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</si>
  <si>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</si>
  <si>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</si>
  <si>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</si>
  <si>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</si>
  <si>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</si>
  <si>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</si>
  <si>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</si>
  <si>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</si>
  <si>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</si>
  <si>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</si>
  <si>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</si>
  <si>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</si>
  <si>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</si>
  <si>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</si>
  <si>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</si>
  <si>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</si>
  <si>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</si>
  <si>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</si>
  <si>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</si>
  <si>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</si>
  <si>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</si>
  <si>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</si>
  <si>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</si>
  <si>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</si>
  <si>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</si>
  <si>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</si>
  <si>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</si>
  <si>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</si>
  <si>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</si>
  <si>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</si>
  <si>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</si>
  <si>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</si>
  <si>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</si>
  <si>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</si>
  <si>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</si>
  <si>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</si>
  <si>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</si>
  <si>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</si>
  <si>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</si>
  <si>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</si>
  <si>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</si>
  <si>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</si>
  <si>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</si>
  <si>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</si>
  <si>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</si>
  <si>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</si>
  <si>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</si>
  <si>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</si>
  <si>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</si>
  <si>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</si>
  <si>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</si>
  <si>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</si>
  <si>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</si>
  <si>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</si>
  <si>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</si>
  <si>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</si>
  <si>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</si>
  <si>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</si>
  <si>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</si>
  <si>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</si>
  <si>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</si>
  <si>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</si>
  <si>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</si>
  <si>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</si>
  <si>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</si>
  <si>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</si>
  <si>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</si>
  <si>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</si>
  <si>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</si>
  <si>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</si>
  <si>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</si>
  <si>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</si>
  <si>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</si>
  <si>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</si>
  <si>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</si>
  <si>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</si>
  <si>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</si>
  <si>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</si>
  <si>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</si>
  <si>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</si>
  <si>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</si>
  <si>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</si>
  <si>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</si>
  <si>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</si>
  <si>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</si>
  <si>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</si>
  <si>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</si>
  <si>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</si>
  <si>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</si>
  <si>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</si>
  <si>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</si>
  <si>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</si>
  <si>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</si>
  <si>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</si>
  <si>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</si>
  <si>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</si>
  <si>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</si>
  <si>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</si>
  <si>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</si>
  <si>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</si>
  <si>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</si>
  <si>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</si>
  <si>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</si>
  <si>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</si>
  <si>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</si>
  <si>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</si>
  <si>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</si>
  <si>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</si>
  <si>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</si>
  <si>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</si>
  <si>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</si>
  <si>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</si>
  <si>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</si>
  <si>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</si>
  <si>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</si>
  <si>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</si>
  <si>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</si>
  <si>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</si>
  <si>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</si>
  <si>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</si>
  <si>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</si>
  <si>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</si>
  <si>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</si>
  <si>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</si>
  <si>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</si>
  <si>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</si>
  <si>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</si>
  <si>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</si>
  <si>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</si>
  <si>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</si>
  <si>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</si>
  <si>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</si>
  <si>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</si>
  <si>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</si>
  <si>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</si>
  <si>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</si>
  <si>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</si>
  <si>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</si>
  <si>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</si>
  <si>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</si>
  <si>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</si>
  <si>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</si>
  <si>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</si>
  <si>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</si>
  <si>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</si>
  <si>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</si>
  <si>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</si>
  <si>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</si>
  <si>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</si>
  <si>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</si>
  <si>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</si>
  <si>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</si>
  <si>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</si>
  <si>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</si>
  <si>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</si>
  <si>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</si>
  <si>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</si>
  <si>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</si>
  <si>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</si>
  <si>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</si>
  <si>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</si>
  <si>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</si>
  <si>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</si>
  <si>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</si>
  <si>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</si>
  <si>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</si>
  <si>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</si>
  <si>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</si>
  <si>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</si>
  <si>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</si>
  <si>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</si>
  <si>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</si>
  <si>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</si>
  <si>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</si>
  <si>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</si>
  <si>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</si>
  <si>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</si>
  <si>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</si>
  <si>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</si>
  <si>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</si>
  <si>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</si>
  <si>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</si>
  <si>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</si>
  <si>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</si>
  <si>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</si>
  <si>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</si>
  <si>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</si>
  <si>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</si>
  <si>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</si>
  <si>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</si>
  <si>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</si>
  <si>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</si>
  <si>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</si>
  <si>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</si>
  <si>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</si>
  <si>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</si>
  <si>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</si>
  <si>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</si>
  <si>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</si>
  <si>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</si>
  <si>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</si>
  <si>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</si>
  <si>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</si>
  <si>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</si>
  <si>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</si>
  <si>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</si>
  <si>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</si>
  <si>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</si>
  <si>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</si>
  <si>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</si>
  <si>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</si>
  <si>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</si>
  <si>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</si>
  <si>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</si>
  <si>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</si>
  <si>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</si>
  <si>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</si>
  <si>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</si>
  <si>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</si>
  <si>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</si>
  <si>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</si>
  <si>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</si>
  <si>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</si>
  <si>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</si>
  <si>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</si>
  <si>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</si>
  <si>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</si>
  <si>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</si>
  <si>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</si>
  <si>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</si>
  <si>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</si>
  <si>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</si>
  <si>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</si>
  <si>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</si>
  <si>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</si>
  <si>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</si>
  <si>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</si>
  <si>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</si>
  <si>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</si>
  <si>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</si>
  <si>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</si>
  <si>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</si>
  <si>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</si>
  <si>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</si>
  <si>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</si>
  <si>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</si>
  <si>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</si>
  <si>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</si>
  <si>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</si>
  <si>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</si>
  <si>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</si>
  <si>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</si>
  <si>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</si>
  <si>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</si>
  <si>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</si>
  <si>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</si>
  <si>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</si>
  <si>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</si>
  <si>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</si>
  <si>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</si>
  <si>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</si>
  <si>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</si>
  <si>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</si>
  <si>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</si>
  <si>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</si>
  <si>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</si>
  <si>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</si>
  <si>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</si>
  <si>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</si>
  <si>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</si>
  <si>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</si>
  <si>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</si>
  <si>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</si>
  <si>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</si>
  <si>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</si>
  <si>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</si>
  <si>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</si>
  <si>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</si>
  <si>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</si>
  <si>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</si>
  <si>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</si>
  <si>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</si>
  <si>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</si>
  <si>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</si>
  <si>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</si>
  <si>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</si>
  <si>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</si>
  <si>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</si>
  <si>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</si>
  <si>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</si>
  <si>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</si>
  <si>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</si>
  <si>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</si>
  <si>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</si>
  <si>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</si>
  <si>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</si>
  <si>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</si>
  <si>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</si>
  <si>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</si>
  <si>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</si>
  <si>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</si>
  <si>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</si>
  <si>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</si>
  <si>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</si>
  <si>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</si>
  <si>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</si>
  <si>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</si>
  <si>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</si>
  <si>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</si>
  <si>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</si>
  <si>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</si>
  <si>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</si>
  <si>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</si>
  <si>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</si>
  <si>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</si>
  <si>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</si>
  <si>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</si>
  <si>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</si>
  <si>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</si>
  <si>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</si>
  <si>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</si>
  <si>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</si>
  <si>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</si>
  <si>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</si>
  <si>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</si>
  <si>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</si>
  <si>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</si>
  <si>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</si>
  <si>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</si>
  <si>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</si>
  <si>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</si>
  <si>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</si>
  <si>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</si>
  <si>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</si>
  <si>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</si>
  <si>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</si>
  <si>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</si>
  <si>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</si>
  <si>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</si>
  <si>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</si>
  <si>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</si>
  <si>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</si>
  <si>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</si>
  <si>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</si>
  <si>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</si>
  <si>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</si>
  <si>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</si>
  <si>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</si>
  <si>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</si>
  <si>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</si>
  <si>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</si>
  <si>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</si>
  <si>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</si>
  <si>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</si>
  <si>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</si>
  <si>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</si>
  <si>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</si>
  <si>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</si>
  <si>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</si>
  <si>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</si>
  <si>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</si>
  <si>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</si>
  <si>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</si>
  <si>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</si>
  <si>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</si>
  <si>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</si>
  <si>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</si>
  <si>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</si>
  <si>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</si>
  <si>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</si>
  <si>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</si>
  <si>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</si>
  <si>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</si>
  <si>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</si>
  <si>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</si>
  <si>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</si>
  <si>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</si>
  <si>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</si>
  <si>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</si>
  <si>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</si>
  <si>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</si>
  <si>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</si>
  <si>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</si>
  <si>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</si>
  <si>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</si>
  <si>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</si>
  <si>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</si>
  <si>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</si>
  <si>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</si>
  <si>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</si>
  <si>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</si>
  <si>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</si>
  <si>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</si>
  <si>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</si>
  <si>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</si>
  <si>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</si>
  <si>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</si>
  <si>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</si>
  <si>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</si>
  <si>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</si>
  <si>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</si>
  <si>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</si>
  <si>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</si>
  <si>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</si>
  <si>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</si>
  <si>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</si>
  <si>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</si>
  <si>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</si>
  <si>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</si>
  <si>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</si>
  <si>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</si>
  <si>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</si>
  <si>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</si>
  <si>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</si>
  <si>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</si>
  <si>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</si>
  <si>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</si>
  <si>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</si>
  <si>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</si>
  <si>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</si>
  <si>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</si>
  <si>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</si>
  <si>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</si>
  <si>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</si>
  <si>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</si>
  <si>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</si>
  <si>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</si>
  <si>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</si>
  <si>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</si>
  <si>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</si>
  <si>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</si>
  <si>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</si>
  <si>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</si>
  <si>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</si>
  <si>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</si>
  <si>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</si>
  <si>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</si>
  <si>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</si>
  <si>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</si>
  <si>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</si>
  <si>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</si>
  <si>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</si>
  <si>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</si>
  <si>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</si>
  <si>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</si>
  <si>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</si>
  <si>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</si>
  <si>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</si>
  <si>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</si>
  <si>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</si>
  <si>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</si>
  <si>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</si>
  <si>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</si>
  <si>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</si>
  <si>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</si>
  <si>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</si>
  <si>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</si>
  <si>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</si>
  <si>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</si>
  <si>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</si>
  <si>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</si>
  <si>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</si>
  <si>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</si>
  <si>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</si>
  <si>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</si>
  <si>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</si>
  <si>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</si>
  <si>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</si>
  <si>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</si>
  <si>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</si>
  <si>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</si>
  <si>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</si>
  <si>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</si>
  <si>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</si>
  <si>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</si>
  <si>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</si>
  <si>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</si>
  <si>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</si>
  <si>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</si>
  <si>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</si>
  <si>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</si>
  <si>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</si>
  <si>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</si>
  <si>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</si>
  <si>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</si>
  <si>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</si>
  <si>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</si>
  <si>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</si>
  <si>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</si>
  <si>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</si>
  <si>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</si>
  <si>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</si>
  <si>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</si>
  <si>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</si>
  <si>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</si>
  <si>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</si>
  <si>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</si>
  <si>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</si>
  <si>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</si>
  <si>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</si>
  <si>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</si>
  <si>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</si>
  <si>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</si>
  <si>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</si>
  <si>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</si>
  <si>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</si>
  <si>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</si>
  <si>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</si>
  <si>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</si>
  <si>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</si>
  <si>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</si>
  <si>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</si>
  <si>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</si>
  <si>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</si>
  <si>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</si>
  <si>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</si>
  <si>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</si>
  <si>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</si>
  <si>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</si>
  <si>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</si>
  <si>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</si>
  <si>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</si>
  <si>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</si>
  <si>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</si>
  <si>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</si>
  <si>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</si>
  <si>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</si>
  <si>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</si>
  <si>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</si>
  <si>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</si>
  <si>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</si>
  <si>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</si>
  <si>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</si>
  <si>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</si>
  <si>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</si>
  <si>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</si>
  <si>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</si>
  <si>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</si>
  <si>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</si>
  <si>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</si>
  <si>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</si>
  <si>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</si>
  <si>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</si>
  <si>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</si>
  <si>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</si>
  <si>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</si>
  <si>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</si>
  <si>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</si>
  <si>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</si>
  <si>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</si>
  <si>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</si>
  <si>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</si>
  <si>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</si>
  <si>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</si>
  <si>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</si>
  <si>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</si>
  <si>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</si>
  <si>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</si>
  <si>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</si>
  <si>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</si>
  <si>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</si>
  <si>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</si>
  <si>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</si>
  <si>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</si>
  <si>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</si>
  <si>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</si>
  <si>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</si>
  <si>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</si>
  <si>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</si>
  <si>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</si>
  <si>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</si>
  <si>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</si>
  <si>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</si>
  <si>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</si>
  <si>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</si>
  <si>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</si>
  <si>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</si>
  <si>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</si>
  <si>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</si>
  <si>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</si>
  <si>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</si>
  <si>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</si>
  <si>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</si>
  <si>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</si>
  <si>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</si>
  <si>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</si>
  <si>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</si>
  <si>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</si>
  <si>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</si>
  <si>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</si>
  <si>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</si>
  <si>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</si>
  <si>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</si>
  <si>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</si>
  <si>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</si>
  <si>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</si>
  <si>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</si>
  <si>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</si>
  <si>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</si>
  <si>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</si>
  <si>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</si>
  <si>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</si>
  <si>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</si>
  <si>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</si>
  <si>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</si>
  <si>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</si>
  <si>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</si>
  <si>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</si>
  <si>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</si>
  <si>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</si>
  <si>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</si>
  <si>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</si>
  <si>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</si>
  <si>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</si>
  <si>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</si>
  <si>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</si>
  <si>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</si>
  <si>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</si>
  <si>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</si>
  <si>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</si>
  <si>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</si>
  <si>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</si>
  <si>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</si>
  <si>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</si>
  <si>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</si>
  <si>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</si>
  <si>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</si>
  <si>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</si>
  <si>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</si>
  <si>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</si>
  <si>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</si>
  <si>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</si>
  <si>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</si>
  <si>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</si>
  <si>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</si>
  <si>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</si>
  <si>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</si>
  <si>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</si>
  <si>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</si>
  <si>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</si>
  <si>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</si>
  <si>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</si>
  <si>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</si>
  <si>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</si>
  <si>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</si>
  <si>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</si>
  <si>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</si>
  <si>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</si>
  <si>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</si>
  <si>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</si>
  <si>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</si>
  <si>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</si>
  <si>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</si>
  <si>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</si>
  <si>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</si>
  <si>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</si>
  <si>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</si>
  <si>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</si>
  <si>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</si>
  <si>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</si>
  <si>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</si>
  <si>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</si>
  <si>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</si>
  <si>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</si>
  <si>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</si>
  <si>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</si>
  <si>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</si>
  <si>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</si>
  <si>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</si>
  <si>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</si>
  <si>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</si>
  <si>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</si>
  <si>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</si>
  <si>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</si>
  <si>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</si>
  <si>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</si>
  <si>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</si>
  <si>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</si>
  <si>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</si>
  <si>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</si>
  <si>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</si>
  <si>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</si>
  <si>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</si>
  <si>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</si>
  <si>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</si>
  <si>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</si>
  <si>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</si>
  <si>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</si>
  <si>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</si>
  <si>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</si>
  <si>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</si>
  <si>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</si>
  <si>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</si>
  <si>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</si>
  <si>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</si>
  <si>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</si>
  <si>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</si>
  <si>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</si>
  <si>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</si>
  <si>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</si>
  <si>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</si>
  <si>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</si>
  <si>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</si>
  <si>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</si>
  <si>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</si>
  <si>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</si>
  <si>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</si>
  <si>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</si>
  <si>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</si>
  <si>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</si>
  <si>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</si>
  <si>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</si>
  <si>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</si>
  <si>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</si>
  <si>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</si>
  <si>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</si>
  <si>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</si>
  <si>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</si>
  <si>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</si>
  <si>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</si>
  <si>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</si>
  <si>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</si>
  <si>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</si>
  <si>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</si>
  <si>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</si>
  <si>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</si>
  <si>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</si>
  <si>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</si>
  <si>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</si>
  <si>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</si>
  <si>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</si>
  <si>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</si>
  <si>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</si>
  <si>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</si>
  <si>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</si>
  <si>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</si>
  <si>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</si>
  <si>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</si>
  <si>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</si>
  <si>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</si>
  <si>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</si>
  <si>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</si>
  <si>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</si>
  <si>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</si>
  <si>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</si>
  <si>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</si>
  <si>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</si>
  <si>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</si>
  <si>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</si>
  <si>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</si>
  <si>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</si>
  <si>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</si>
  <si>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</si>
  <si>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</si>
  <si>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</si>
  <si>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</si>
  <si>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</si>
  <si>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</si>
  <si>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</si>
  <si>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</si>
  <si>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</si>
  <si>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</si>
  <si>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</si>
  <si>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</si>
  <si>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</si>
  <si>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</si>
  <si>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</si>
  <si>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</si>
  <si>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</si>
  <si>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</si>
  <si>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</si>
  <si>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</si>
  <si>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</si>
  <si>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</si>
  <si>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</si>
  <si>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</si>
  <si>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</si>
  <si>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</si>
  <si>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</si>
  <si>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</si>
  <si>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</si>
  <si>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</si>
  <si>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</si>
  <si>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</si>
  <si>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</si>
  <si>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</si>
  <si>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</si>
  <si>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</si>
  <si>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</si>
  <si>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</si>
  <si>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</si>
  <si>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</si>
  <si>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</si>
  <si>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</si>
  <si>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</si>
  <si>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</si>
  <si>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</si>
  <si>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</si>
  <si>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</si>
  <si>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</si>
  <si>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</si>
  <si>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</si>
  <si>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</si>
  <si>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</si>
  <si>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</si>
  <si>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</si>
  <si>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</si>
  <si>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</si>
  <si>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</si>
  <si>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</si>
  <si>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</si>
  <si>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</si>
  <si>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</si>
  <si>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</si>
  <si>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</si>
  <si>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</si>
  <si>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</si>
  <si>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</si>
  <si>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</si>
  <si>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</si>
  <si>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</si>
  <si>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</si>
  <si>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</si>
  <si>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</si>
  <si>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</si>
  <si>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</si>
  <si>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</si>
  <si>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</si>
  <si>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</si>
  <si>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</si>
  <si>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</si>
  <si>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</si>
  <si>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</si>
  <si>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</si>
  <si>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</si>
  <si>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</si>
  <si>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</si>
  <si>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</si>
  <si>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</si>
  <si>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</si>
  <si>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</si>
  <si>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</si>
  <si>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</si>
  <si>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</si>
  <si>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</si>
  <si>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</si>
  <si>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</si>
  <si>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</si>
  <si>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</si>
  <si>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</si>
  <si>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</si>
  <si>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</si>
  <si>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</si>
  <si>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</si>
  <si>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</si>
  <si>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</si>
  <si>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</si>
  <si>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</si>
  <si>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</si>
  <si>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</si>
  <si>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</si>
  <si>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</si>
  <si>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</si>
  <si>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</si>
  <si>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</si>
  <si>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</si>
  <si>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</si>
  <si>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</si>
  <si>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</si>
  <si>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</si>
  <si>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</si>
  <si>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</si>
  <si>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</si>
  <si>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</si>
  <si>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</si>
  <si>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</si>
  <si>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</si>
  <si>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</si>
  <si>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</si>
  <si>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</si>
  <si>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</si>
  <si>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</si>
  <si>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</si>
  <si>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</si>
  <si>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</si>
  <si>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</si>
  <si>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</si>
  <si>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</si>
  <si>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</si>
  <si>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</si>
  <si>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</si>
  <si>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</si>
  <si>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</si>
  <si>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</si>
  <si>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</si>
  <si>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</si>
  <si>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</si>
  <si>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</si>
  <si>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</si>
  <si>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</si>
  <si>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</si>
  <si>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</si>
  <si>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</si>
  <si>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</si>
  <si>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</si>
  <si>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</si>
  <si>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</si>
  <si>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</si>
  <si>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</si>
  <si>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</si>
  <si>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</si>
  <si>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</si>
  <si>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</si>
  <si>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</si>
  <si>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</si>
  <si>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</si>
  <si>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</si>
  <si>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</si>
  <si>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</si>
  <si>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</si>
  <si>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</si>
  <si>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</si>
  <si>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</si>
  <si>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</si>
  <si>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</si>
  <si>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</si>
  <si>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</si>
  <si>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</si>
  <si>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</si>
  <si>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</si>
  <si>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</si>
  <si>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</si>
  <si>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</si>
  <si>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</si>
  <si>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</si>
  <si>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</si>
  <si>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</si>
  <si>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</si>
  <si>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</si>
  <si>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</si>
  <si>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</si>
  <si>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</si>
  <si>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</si>
  <si>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</si>
  <si>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</si>
  <si>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</si>
  <si>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</si>
  <si>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</si>
  <si>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</si>
  <si>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</si>
  <si>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</si>
  <si>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</si>
  <si>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</si>
  <si>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</si>
  <si>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</si>
  <si>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</si>
  <si>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</si>
  <si>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</si>
  <si>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</si>
  <si>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</si>
  <si>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</si>
  <si>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</si>
  <si>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</si>
  <si>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</si>
  <si>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</si>
  <si>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</si>
  <si>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</si>
  <si>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</si>
  <si>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</si>
  <si>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</si>
  <si>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</si>
  <si>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</si>
  <si>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</si>
  <si>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</si>
  <si>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</si>
  <si>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</si>
  <si>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</si>
  <si>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</si>
  <si>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</si>
  <si>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</si>
  <si>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</si>
  <si>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</si>
  <si>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</si>
  <si>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</si>
  <si>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</si>
  <si>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</si>
  <si>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</si>
  <si>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</si>
  <si>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</si>
  <si>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</si>
  <si>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</si>
  <si>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</si>
  <si>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</si>
  <si>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</si>
  <si>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</si>
  <si>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</si>
  <si>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</si>
  <si>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</si>
  <si>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</si>
  <si>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</si>
  <si>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</si>
  <si>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</si>
  <si>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</si>
  <si>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</si>
  <si>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</si>
  <si>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</si>
  <si>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</si>
  <si>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</si>
  <si>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</si>
  <si>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</si>
  <si>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</si>
  <si>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</si>
  <si>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</si>
  <si>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</si>
  <si>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</si>
  <si>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</si>
  <si>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</si>
  <si>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</si>
  <si>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</si>
  <si>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</si>
  <si>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</si>
  <si>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</si>
  <si>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</si>
  <si>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</si>
  <si>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</si>
  <si>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</si>
  <si>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</si>
  <si>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</si>
  <si>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</si>
  <si>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</si>
  <si>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</si>
  <si>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</si>
  <si>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</si>
  <si>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</si>
  <si>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</si>
  <si>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</si>
  <si>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</si>
  <si>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</si>
  <si>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</si>
  <si>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</si>
  <si>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</si>
  <si>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</si>
  <si>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</si>
  <si>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</si>
  <si>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</si>
  <si>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</si>
  <si>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</si>
  <si>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</si>
  <si>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</si>
  <si>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</si>
  <si>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</si>
  <si>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</si>
  <si>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</si>
  <si>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</si>
  <si>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</si>
  <si>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</si>
  <si>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</si>
  <si>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</si>
  <si>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</si>
  <si>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</si>
  <si>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</si>
  <si>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</si>
  <si>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</si>
  <si>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</si>
  <si>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</si>
  <si>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</si>
  <si>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</si>
  <si>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</si>
  <si>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</si>
  <si>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</si>
  <si>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</si>
  <si>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</si>
  <si>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</si>
  <si>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</si>
  <si>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</si>
  <si>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</si>
  <si>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</si>
  <si>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</si>
  <si>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</si>
  <si>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</si>
  <si>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</si>
  <si>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</si>
  <si>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</si>
  <si>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</si>
  <si>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</si>
  <si>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</si>
  <si>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</si>
  <si>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</si>
  <si>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</si>
  <si>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</si>
  <si>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</si>
  <si>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</si>
  <si>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</si>
  <si>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</si>
  <si>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</si>
  <si>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</si>
  <si>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</si>
  <si>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</si>
  <si>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</si>
  <si>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</si>
  <si>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</si>
  <si>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</si>
  <si>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</si>
  <si>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</si>
  <si>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</si>
  <si>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</si>
  <si>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</si>
  <si>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</si>
  <si>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</si>
  <si>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</si>
  <si>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</si>
  <si>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</si>
  <si>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</si>
  <si>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</si>
  <si>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</si>
  <si>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</si>
  <si>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</si>
  <si>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</si>
  <si>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</si>
  <si>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</si>
  <si>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</si>
  <si>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</si>
  <si>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</si>
  <si>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</si>
  <si>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</si>
  <si>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</si>
  <si>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</si>
  <si>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</si>
  <si>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</si>
  <si>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</si>
  <si>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</si>
  <si>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</si>
  <si>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</si>
  <si>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</si>
  <si>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</si>
  <si>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</si>
  <si>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</si>
  <si>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</si>
  <si>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</si>
  <si>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</si>
  <si>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</si>
  <si>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</si>
  <si>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</si>
  <si>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</si>
  <si>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</si>
  <si>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</si>
  <si>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</si>
  <si>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</si>
  <si>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</si>
  <si>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</si>
  <si>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</si>
  <si>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</si>
  <si>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</si>
  <si>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</si>
  <si>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</si>
  <si>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</si>
  <si>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</si>
  <si>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</si>
  <si>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</si>
  <si>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</si>
  <si>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</si>
  <si>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</si>
  <si>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</si>
  <si>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</si>
  <si>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</si>
  <si>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</si>
  <si>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</si>
  <si>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</si>
  <si>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</si>
  <si>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</si>
  <si>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</si>
  <si>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</si>
  <si>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</si>
  <si>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</si>
  <si>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</si>
  <si>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</si>
  <si>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</si>
  <si>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</si>
  <si>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</si>
  <si>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</si>
  <si>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</si>
  <si>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</si>
  <si>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</si>
  <si>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</si>
  <si>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</si>
  <si>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</si>
  <si>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</si>
  <si>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</si>
  <si>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</si>
  <si>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</si>
  <si>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</si>
  <si>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</si>
  <si>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</si>
  <si>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</si>
  <si>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</si>
  <si>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</si>
  <si>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</si>
  <si>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</si>
  <si>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</si>
  <si>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</si>
  <si>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</si>
  <si>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</si>
  <si>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</si>
  <si>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</si>
  <si>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</si>
  <si>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</si>
  <si>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</si>
  <si>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</si>
  <si>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</si>
  <si>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</si>
  <si>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</si>
  <si>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</si>
  <si>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</si>
  <si>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</si>
  <si>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</si>
  <si>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</si>
  <si>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</si>
  <si>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</si>
  <si>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</si>
  <si>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</si>
  <si>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</si>
  <si>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</si>
  <si>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</si>
  <si>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</si>
  <si>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</si>
  <si>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</si>
  <si>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</si>
  <si>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</si>
  <si>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</si>
  <si>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</si>
  <si>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</si>
  <si>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</si>
  <si>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</si>
  <si>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</si>
  <si>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</si>
  <si>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</si>
  <si>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</si>
  <si>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</si>
  <si>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</si>
  <si>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</si>
  <si>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</si>
  <si>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</si>
  <si>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</si>
  <si>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</si>
  <si>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</si>
  <si>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</si>
  <si>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</si>
  <si>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</si>
  <si>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</si>
  <si>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</si>
  <si>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</si>
  <si>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</si>
  <si>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</si>
  <si>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</si>
  <si>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</si>
  <si>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</si>
  <si>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</si>
  <si>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</si>
  <si>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</si>
  <si>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</si>
  <si>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</si>
  <si>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</si>
  <si>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</si>
  <si>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</si>
  <si>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</si>
  <si>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</si>
  <si>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</si>
  <si>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</si>
  <si>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</si>
  <si>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</si>
  <si>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</si>
  <si>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</si>
  <si>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</si>
  <si>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</si>
  <si>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</si>
  <si>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</si>
  <si>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</si>
  <si>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</si>
  <si>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</si>
  <si>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</si>
  <si>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</si>
  <si>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</si>
  <si>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</si>
  <si>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</si>
  <si>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</si>
  <si>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</si>
  <si>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</si>
  <si>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</si>
  <si>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</si>
  <si>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</si>
  <si>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</si>
  <si>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</si>
  <si>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</si>
  <si>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</si>
  <si>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</si>
  <si>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</si>
  <si>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</si>
  <si>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</si>
  <si>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</si>
  <si>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</si>
  <si>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</si>
  <si>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</si>
  <si>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</si>
  <si>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</si>
  <si>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</si>
  <si>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</si>
  <si>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</si>
  <si>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</si>
  <si>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</si>
  <si>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</si>
  <si>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</si>
  <si>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</si>
  <si>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</si>
  <si>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</si>
  <si>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</si>
  <si>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</si>
  <si>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</si>
  <si>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</si>
  <si>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</si>
  <si>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</si>
  <si>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</si>
  <si>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</si>
  <si>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</si>
  <si>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</si>
  <si>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</si>
  <si>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</si>
  <si>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</si>
  <si>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</si>
  <si>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</si>
  <si>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</si>
  <si>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</si>
  <si>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</si>
  <si>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</si>
  <si>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</si>
  <si>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</si>
  <si>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</si>
  <si>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</si>
  <si>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</si>
  <si>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</si>
  <si>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</si>
  <si>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</si>
  <si>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</si>
  <si>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</si>
  <si>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</si>
  <si>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</si>
  <si>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</si>
  <si>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</si>
  <si>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</si>
  <si>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</si>
  <si>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</si>
  <si>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</si>
  <si>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</si>
  <si>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</si>
  <si>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</si>
  <si>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</si>
  <si>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</si>
  <si>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</si>
  <si>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</si>
  <si>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</si>
  <si>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</si>
  <si>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</si>
  <si>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</si>
  <si>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</si>
  <si>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</si>
  <si>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</si>
  <si>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</si>
  <si>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</si>
  <si>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</si>
  <si>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</si>
  <si>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</si>
  <si>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</si>
  <si>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</si>
  <si>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</si>
  <si>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</si>
  <si>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</si>
  <si>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</si>
  <si>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</si>
  <si>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</si>
  <si>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</si>
  <si>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</si>
  <si>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</si>
  <si>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</si>
  <si>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</si>
  <si>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</si>
  <si>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</si>
  <si>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</si>
  <si>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</si>
  <si>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</si>
  <si>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</si>
  <si>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</si>
  <si>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</si>
  <si>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</si>
  <si>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</si>
  <si>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</si>
  <si>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</si>
  <si>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</si>
  <si>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</si>
  <si>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</si>
  <si>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</si>
  <si>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</si>
  <si>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</si>
  <si>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</si>
  <si>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</si>
  <si>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</si>
  <si>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</si>
  <si>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</si>
  <si>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</si>
  <si>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</si>
  <si>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</si>
  <si>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</si>
  <si>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</si>
  <si>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</si>
  <si>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</si>
  <si>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</si>
  <si>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</si>
  <si>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</si>
  <si>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</si>
  <si>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</si>
  <si>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</si>
  <si>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</si>
  <si>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</si>
  <si>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</si>
  <si>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</si>
  <si>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</si>
  <si>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</si>
  <si>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</si>
  <si>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</si>
  <si>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</si>
  <si>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</si>
  <si>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</si>
  <si>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</si>
  <si>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</si>
  <si>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</si>
  <si>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</si>
  <si>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</si>
  <si>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</si>
  <si>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</si>
  <si>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</si>
  <si>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</si>
  <si>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</si>
  <si>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</si>
  <si>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</si>
  <si>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</si>
  <si>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</si>
  <si>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</si>
  <si>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</si>
  <si>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</si>
  <si>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</si>
  <si>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</si>
  <si>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</si>
  <si>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</si>
  <si>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</si>
  <si>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</si>
  <si>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</si>
  <si>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</si>
  <si>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</si>
  <si>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</si>
  <si>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</si>
  <si>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</si>
  <si>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</si>
  <si>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</si>
  <si>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</si>
  <si>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</si>
  <si>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</si>
  <si>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</si>
  <si>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</si>
  <si>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</si>
  <si>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</si>
  <si>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</si>
  <si>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</si>
  <si>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</si>
  <si>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</si>
  <si>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</si>
  <si>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</si>
  <si>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</si>
  <si>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</si>
  <si>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</si>
  <si>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</si>
  <si>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</si>
  <si>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</si>
  <si>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</si>
  <si>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</si>
  <si>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</si>
  <si>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</si>
  <si>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</si>
  <si>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</si>
  <si>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</si>
  <si>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</si>
  <si>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</si>
  <si>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</si>
  <si>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</si>
  <si>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</si>
  <si>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</si>
  <si>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</si>
  <si>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</si>
  <si>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</si>
  <si>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</si>
  <si>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</si>
  <si>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</si>
  <si>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</si>
  <si>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</si>
  <si>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</si>
  <si>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</si>
  <si>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</si>
  <si>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</si>
  <si>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</si>
  <si>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</si>
  <si>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</si>
  <si>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</si>
  <si>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</si>
  <si>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</si>
  <si>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</si>
  <si>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</si>
  <si>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</si>
  <si>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</si>
  <si>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</si>
  <si>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</si>
  <si>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</si>
  <si>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</si>
  <si>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</si>
  <si>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</si>
  <si>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</si>
  <si>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</si>
  <si>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</si>
  <si>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</si>
  <si>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</si>
  <si>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</si>
  <si>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</si>
  <si>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</si>
  <si>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</si>
  <si>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</si>
  <si>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</si>
  <si>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</si>
  <si>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</si>
  <si>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</si>
  <si>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</si>
  <si>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</si>
  <si>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</si>
  <si>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</si>
  <si>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</si>
  <si>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</si>
  <si>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</si>
  <si>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</si>
  <si>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</si>
  <si>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</si>
  <si>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</si>
  <si>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</si>
  <si>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</si>
  <si>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</si>
  <si>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</si>
  <si>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</si>
  <si>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</si>
  <si>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</si>
  <si>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</si>
  <si>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</si>
  <si>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</si>
  <si>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</si>
  <si>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</si>
  <si>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</si>
  <si>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</si>
  <si>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</si>
  <si>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</si>
  <si>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</si>
  <si>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</si>
  <si>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</si>
  <si>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</si>
  <si>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</si>
  <si>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</si>
  <si>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</si>
  <si>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</si>
  <si>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</si>
  <si>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</si>
  <si>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</si>
  <si>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</si>
  <si>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</si>
  <si>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</si>
  <si>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</si>
  <si>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</si>
  <si>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</si>
  <si>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</si>
  <si>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</si>
  <si>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</si>
  <si>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</si>
  <si>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</si>
  <si>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</si>
  <si>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</si>
  <si>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</si>
  <si>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</si>
  <si>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</si>
  <si>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</si>
  <si>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</si>
  <si>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</si>
  <si>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</si>
  <si>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</si>
  <si>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</si>
  <si>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</si>
  <si>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</si>
  <si>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</si>
  <si>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</si>
  <si>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</si>
  <si>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</si>
  <si>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</si>
  <si>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</si>
  <si>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</si>
  <si>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</si>
  <si>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</si>
  <si>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</si>
  <si>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</si>
  <si>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</si>
  <si>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</si>
  <si>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</si>
  <si>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</si>
  <si>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</si>
  <si>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</si>
  <si>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</si>
  <si>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</si>
  <si>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</si>
  <si>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</si>
  <si>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</si>
  <si>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</si>
  <si>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</si>
  <si>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</si>
  <si>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</si>
  <si>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</si>
  <si>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</si>
  <si>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</si>
  <si>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</si>
  <si>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</si>
  <si>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</si>
  <si>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</si>
  <si>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</si>
  <si>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</si>
  <si>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</si>
  <si>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</si>
  <si>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</si>
  <si>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</si>
  <si>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</si>
  <si>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</si>
  <si>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</si>
  <si>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</si>
  <si>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</si>
  <si>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</si>
  <si>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</si>
  <si>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</si>
  <si>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</si>
  <si>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</si>
  <si>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</si>
  <si>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</si>
  <si>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</si>
  <si>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</si>
  <si>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</si>
  <si>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</si>
  <si>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</si>
  <si>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</si>
  <si>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</si>
  <si>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</si>
  <si>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</si>
  <si>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</si>
  <si>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</si>
  <si>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</si>
  <si>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</si>
  <si>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</si>
  <si>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</si>
  <si>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</si>
  <si>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</si>
  <si>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</si>
  <si>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</si>
  <si>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</si>
  <si>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</si>
  <si>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</si>
  <si>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</si>
  <si>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</si>
  <si>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</si>
  <si>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</si>
  <si>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</si>
  <si>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</si>
  <si>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</si>
  <si>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</si>
  <si>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</si>
  <si>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</si>
  <si>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</si>
  <si>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</si>
  <si>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</si>
  <si>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</si>
  <si>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</si>
  <si>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</si>
  <si>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</si>
  <si>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</si>
  <si>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</si>
  <si>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</si>
  <si>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</si>
  <si>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</si>
  <si>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</si>
  <si>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</si>
  <si>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</si>
  <si>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</si>
  <si>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</si>
  <si>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</si>
  <si>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</si>
  <si>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</si>
  <si>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</si>
  <si>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</si>
  <si>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</si>
  <si>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</si>
  <si>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</si>
  <si>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</si>
  <si>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</si>
  <si>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</si>
  <si>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</si>
  <si>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</si>
  <si>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</si>
  <si>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</si>
  <si>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</si>
  <si>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</si>
  <si>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</si>
  <si>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</si>
  <si>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</si>
  <si>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</si>
  <si>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</si>
  <si>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</si>
  <si>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</si>
  <si>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</si>
  <si>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</si>
  <si>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</si>
  <si>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</si>
  <si>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</si>
  <si>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</si>
  <si>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</si>
  <si>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</si>
  <si>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</si>
  <si>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</si>
  <si>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</si>
  <si>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</si>
  <si>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</si>
  <si>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</si>
  <si>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</si>
  <si>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</si>
  <si>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</si>
  <si>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</si>
  <si>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</si>
  <si>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</si>
  <si>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</si>
  <si>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</si>
  <si>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</si>
  <si>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</si>
  <si>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</si>
  <si>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</si>
  <si>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</si>
  <si>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</si>
  <si>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</si>
  <si>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</si>
  <si>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</si>
  <si>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</si>
  <si>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</si>
  <si>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</si>
  <si>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</si>
  <si>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</si>
  <si>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</si>
  <si>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</si>
  <si>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</si>
  <si>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</si>
  <si>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</si>
  <si>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</si>
  <si>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</si>
  <si>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</si>
  <si>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</si>
  <si>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</si>
  <si>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</si>
  <si>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</si>
  <si>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</si>
  <si>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</si>
  <si>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</si>
  <si>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</si>
  <si>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</si>
  <si>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</si>
  <si>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</si>
  <si>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</si>
  <si>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</si>
  <si>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</si>
  <si>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</si>
  <si>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</si>
  <si>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</si>
  <si>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</si>
  <si>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</si>
  <si>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</si>
  <si>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</si>
  <si>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</si>
  <si>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</si>
  <si>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</si>
  <si>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</si>
  <si>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</si>
  <si>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</si>
  <si>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</si>
  <si>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</si>
  <si>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</si>
  <si>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</si>
  <si>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</si>
  <si>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</si>
  <si>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</si>
  <si>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</si>
  <si>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</si>
  <si>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</si>
  <si>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</si>
  <si>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</si>
  <si>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</si>
  <si>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</si>
  <si>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</si>
  <si>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</si>
  <si>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</si>
  <si>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</si>
  <si>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</si>
  <si>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</si>
  <si>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</si>
  <si>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</si>
  <si>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</si>
  <si>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</si>
  <si>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</si>
  <si>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</si>
  <si>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</si>
  <si>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</si>
  <si>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</si>
  <si>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</si>
  <si>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</si>
  <si>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</si>
  <si>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</si>
  <si>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</si>
  <si>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</si>
  <si>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</si>
  <si>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</si>
  <si>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</si>
  <si>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</si>
  <si>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</si>
  <si>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</si>
  <si>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</si>
  <si>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</si>
  <si>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</si>
  <si>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</si>
  <si>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</si>
  <si>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</si>
  <si>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</si>
  <si>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</si>
  <si>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</si>
  <si>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</si>
  <si>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</si>
  <si>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</si>
  <si>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</si>
  <si>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</si>
  <si>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</si>
  <si>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</si>
  <si>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</si>
  <si>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</si>
  <si>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</si>
  <si>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</si>
  <si>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</si>
  <si>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</si>
  <si>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</si>
  <si>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</si>
  <si>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</si>
  <si>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</si>
  <si>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</si>
  <si>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</si>
  <si>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</si>
  <si>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</si>
  <si>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</si>
  <si>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</si>
  <si>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</si>
  <si>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</si>
  <si>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</si>
  <si>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</si>
  <si>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</si>
  <si>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</si>
  <si>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</si>
  <si>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</si>
  <si>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</si>
  <si>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</si>
  <si>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</si>
  <si>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</si>
  <si>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</si>
  <si>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</si>
  <si>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</si>
  <si>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</si>
  <si>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</si>
  <si>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</si>
  <si>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</si>
  <si>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</si>
  <si>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</si>
  <si>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</si>
  <si>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</si>
  <si>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</si>
  <si>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</si>
  <si>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</si>
  <si>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</si>
  <si>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</si>
  <si>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</si>
  <si>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</si>
  <si>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</si>
  <si>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</si>
  <si>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</si>
  <si>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</si>
  <si>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</si>
  <si>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</si>
  <si>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</si>
  <si>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</si>
  <si>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</si>
  <si>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</si>
  <si>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</si>
  <si>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</si>
  <si>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</si>
  <si>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</si>
  <si>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</si>
  <si>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</si>
  <si>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</si>
  <si>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</si>
  <si>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</si>
  <si>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</si>
  <si>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</si>
  <si>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</si>
  <si>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</si>
  <si>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</si>
  <si>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</si>
  <si>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</si>
  <si>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</si>
  <si>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</si>
  <si>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</si>
  <si>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</si>
  <si>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</si>
  <si>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</si>
  <si>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</si>
  <si>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</si>
  <si>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</si>
  <si>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</si>
  <si>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</si>
  <si>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</si>
  <si>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</si>
  <si>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</si>
  <si>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</si>
  <si>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</si>
  <si>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</si>
  <si>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</si>
  <si>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</si>
  <si>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</si>
  <si>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</si>
  <si>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</si>
  <si>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</si>
  <si>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</si>
  <si>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</si>
  <si>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</si>
  <si>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</si>
  <si>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</si>
  <si>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</si>
  <si>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</si>
  <si>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</si>
  <si>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</si>
  <si>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</si>
  <si>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</si>
  <si>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</si>
  <si>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</si>
  <si>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</si>
  <si>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</si>
  <si>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</si>
  <si>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</si>
  <si>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</si>
  <si>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</si>
  <si>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</si>
  <si>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</si>
  <si>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</si>
  <si>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</si>
  <si>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</si>
  <si>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</si>
  <si>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</si>
  <si>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</si>
  <si>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</si>
  <si>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</si>
  <si>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</si>
  <si>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</si>
  <si>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</si>
  <si>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</si>
  <si>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</si>
  <si>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</si>
  <si>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</si>
  <si>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</si>
  <si>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</si>
  <si>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</si>
  <si>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</si>
  <si>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</si>
  <si>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</si>
  <si>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</si>
  <si>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</si>
  <si>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</si>
  <si>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</si>
  <si>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</si>
  <si>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</si>
  <si>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</si>
  <si>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</si>
  <si>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</si>
  <si>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</si>
  <si>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</si>
  <si>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</si>
  <si>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</si>
  <si>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</si>
  <si>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</si>
  <si>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</si>
  <si>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</si>
  <si>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</si>
  <si>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</si>
  <si>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</si>
  <si>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</si>
  <si>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</si>
  <si>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</si>
  <si>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</si>
  <si>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</si>
  <si>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</si>
  <si>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</si>
  <si>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</si>
  <si>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</si>
  <si>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</si>
  <si>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</si>
  <si>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</si>
  <si>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</si>
  <si>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</si>
  <si>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</si>
  <si>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</si>
  <si>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</si>
  <si>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</si>
  <si>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</si>
  <si>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</si>
  <si>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</si>
  <si>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</si>
  <si>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</si>
  <si>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</si>
  <si>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</si>
  <si>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</si>
  <si>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</si>
  <si>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</si>
  <si>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</si>
  <si>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</si>
  <si>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</si>
  <si>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</si>
  <si>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</si>
  <si>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</si>
  <si>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</si>
  <si>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</si>
  <si>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</si>
  <si>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</si>
  <si>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</si>
  <si>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</si>
  <si>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</si>
  <si>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</si>
  <si>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</si>
  <si>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</si>
  <si>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</si>
  <si>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</si>
  <si>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</si>
  <si>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</si>
  <si>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</si>
  <si>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</si>
  <si>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</si>
  <si>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</si>
  <si>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</si>
  <si>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</si>
  <si>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</si>
  <si>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</si>
  <si>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</si>
  <si>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</si>
  <si>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</si>
  <si>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</si>
  <si>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</si>
  <si>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</si>
  <si>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</si>
  <si>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</si>
  <si>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</si>
  <si>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</si>
  <si>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</si>
  <si>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</si>
  <si>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</si>
  <si>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</si>
  <si>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</si>
  <si>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</si>
  <si>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</si>
  <si>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</si>
  <si>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</si>
  <si>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</si>
  <si>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</si>
  <si>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</si>
  <si>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</si>
  <si>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</si>
  <si>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</si>
  <si>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</si>
  <si>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</si>
  <si>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</si>
  <si>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</si>
  <si>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</si>
  <si>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</si>
  <si>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</si>
  <si>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</si>
  <si>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</si>
  <si>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</si>
  <si>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</si>
  <si>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</si>
  <si>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</si>
  <si>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</si>
  <si>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</si>
  <si>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</si>
  <si>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</si>
  <si>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</si>
  <si>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</si>
  <si>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</si>
  <si>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</si>
  <si>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</si>
  <si>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</si>
  <si>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</si>
  <si>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</si>
  <si>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</si>
  <si>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</si>
  <si>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</si>
  <si>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</si>
  <si>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</si>
  <si>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</si>
  <si>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</si>
  <si>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</si>
  <si>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</si>
  <si>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</si>
  <si>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</si>
  <si>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</si>
  <si>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</si>
  <si>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</si>
  <si>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</si>
  <si>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</si>
  <si>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</si>
  <si>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</si>
  <si>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</si>
  <si>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</si>
  <si>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</si>
  <si>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</si>
  <si>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</si>
  <si>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</si>
  <si>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</si>
  <si>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</si>
  <si>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</si>
  <si>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</si>
  <si>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</si>
  <si>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</si>
  <si>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</si>
  <si>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</si>
  <si>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</si>
  <si>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</si>
  <si>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</si>
  <si>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</si>
  <si>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</si>
  <si>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</si>
  <si>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</si>
  <si>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</si>
  <si>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</si>
  <si>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</si>
  <si>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</si>
  <si>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</si>
  <si>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</si>
  <si>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</si>
  <si>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</si>
  <si>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</si>
  <si>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</si>
  <si>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</si>
  <si>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</si>
  <si>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</si>
  <si>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</si>
  <si>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</si>
  <si>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</si>
  <si>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</si>
  <si>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</si>
  <si>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</si>
  <si>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</si>
  <si>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</si>
  <si>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</si>
  <si>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</si>
  <si>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</si>
  <si>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</si>
  <si>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</si>
  <si>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</si>
  <si>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</si>
  <si>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</si>
  <si>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</si>
  <si>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</si>
  <si>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</si>
  <si>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</si>
  <si>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</si>
  <si>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</si>
  <si>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</si>
  <si>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</si>
  <si>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</si>
  <si>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</si>
  <si>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</si>
  <si>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</si>
  <si>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</si>
  <si>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</si>
  <si>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</si>
  <si>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</si>
  <si>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</si>
  <si>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</si>
  <si>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</si>
  <si>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</si>
  <si>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</si>
  <si>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</si>
  <si>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</si>
  <si>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</si>
  <si>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</si>
  <si>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</si>
  <si>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</si>
  <si>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</si>
  <si>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</si>
  <si>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</si>
  <si>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</si>
  <si>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</si>
  <si>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</si>
  <si>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</si>
  <si>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</si>
  <si>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</si>
  <si>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</si>
  <si>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</si>
  <si>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</si>
  <si>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</si>
  <si>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</si>
  <si>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</si>
  <si>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</si>
  <si>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</si>
  <si>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</si>
  <si>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</si>
  <si>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</si>
  <si>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</si>
  <si>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</si>
  <si>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</si>
  <si>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</si>
  <si>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</si>
  <si>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</si>
  <si>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</si>
  <si>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</si>
  <si>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</si>
  <si>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</si>
  <si>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</si>
  <si>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</si>
  <si>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</si>
  <si>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</si>
  <si>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</si>
  <si>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</si>
  <si>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</si>
  <si>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</si>
  <si>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</si>
  <si>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</si>
  <si>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</si>
  <si>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</si>
  <si>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</si>
  <si>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</si>
  <si>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</si>
  <si>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</si>
  <si>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</si>
  <si>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</si>
  <si>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</si>
  <si>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</si>
  <si>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</si>
  <si>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</si>
  <si>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</si>
  <si>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</si>
  <si>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</si>
  <si>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</si>
  <si>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</si>
  <si>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</si>
  <si>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</si>
  <si>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</si>
  <si>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</si>
  <si>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</si>
  <si>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</si>
  <si>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</si>
  <si>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</si>
  <si>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</si>
  <si>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</si>
  <si>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</si>
  <si>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</si>
  <si>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</si>
  <si>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</si>
  <si>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</si>
  <si>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</si>
  <si>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</si>
  <si>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</si>
  <si>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</si>
  <si>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</si>
  <si>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</si>
  <si>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</si>
  <si>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</si>
  <si>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</si>
  <si>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</si>
  <si>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</si>
  <si>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</si>
  <si>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</si>
  <si>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</si>
  <si>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</si>
  <si>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</si>
  <si>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</si>
  <si>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</si>
  <si>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</si>
  <si>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</si>
  <si>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</si>
  <si>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</si>
  <si>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</si>
  <si>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</si>
  <si>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</si>
  <si>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</si>
  <si>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</si>
  <si>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</si>
  <si>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</si>
  <si>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</si>
  <si>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</si>
  <si>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</si>
  <si>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</si>
  <si>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</si>
  <si>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</si>
  <si>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</si>
  <si>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</si>
  <si>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</si>
  <si>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</si>
  <si>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</si>
  <si>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</si>
  <si>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</si>
  <si>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</si>
  <si>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</si>
  <si>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</si>
  <si>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</si>
  <si>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</si>
  <si>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</si>
  <si>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</si>
  <si>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</si>
  <si>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</si>
  <si>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</si>
  <si>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</si>
  <si>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</si>
  <si>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</si>
  <si>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</si>
  <si>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</si>
  <si>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</si>
  <si>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</si>
  <si>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</si>
  <si>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</si>
  <si>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</si>
  <si>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</si>
  <si>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</si>
  <si>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</si>
  <si>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</si>
  <si>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</si>
  <si>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</si>
  <si>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</si>
  <si>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</si>
  <si>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</si>
  <si>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</si>
  <si>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</si>
  <si>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</si>
  <si>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</si>
  <si>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</si>
  <si>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</si>
  <si>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</si>
  <si>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</si>
  <si>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</si>
  <si>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</si>
  <si>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</si>
  <si>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</si>
  <si>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</si>
  <si>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</si>
  <si>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</si>
  <si>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</si>
  <si>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</si>
  <si>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</si>
  <si>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</si>
  <si>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</si>
  <si>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</si>
  <si>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</si>
  <si>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</si>
  <si>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</si>
  <si>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</si>
  <si>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</si>
  <si>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</si>
  <si>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</si>
  <si>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</si>
  <si>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</si>
  <si>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</si>
  <si>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</si>
  <si>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</si>
  <si>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</si>
  <si>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</si>
  <si>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</si>
  <si>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</si>
  <si>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</si>
  <si>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</si>
  <si>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</si>
  <si>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</si>
  <si>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</si>
  <si>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</si>
  <si>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</si>
  <si>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</si>
  <si>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</si>
  <si>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</si>
  <si>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</si>
  <si>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</si>
  <si>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</si>
  <si>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</si>
  <si>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</si>
  <si>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</si>
  <si>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</si>
  <si>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</si>
  <si>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</si>
  <si>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</si>
  <si>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</si>
  <si>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</si>
  <si>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</si>
  <si>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</si>
  <si>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</si>
  <si>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</si>
  <si>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</si>
  <si>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</si>
  <si>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</si>
  <si>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</si>
  <si>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</si>
  <si>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</si>
  <si>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</si>
  <si>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</si>
  <si>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</si>
  <si>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</si>
  <si>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</si>
  <si>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</si>
  <si>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</si>
  <si>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</si>
  <si>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</si>
  <si>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</si>
  <si>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</si>
  <si>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</si>
  <si>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</si>
  <si>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</si>
  <si>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</si>
  <si>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</si>
  <si>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</si>
  <si>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</si>
  <si>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</si>
  <si>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</si>
  <si>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</si>
  <si>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</si>
  <si>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</si>
  <si>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</si>
  <si>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</si>
  <si>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</si>
  <si>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</si>
  <si>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</si>
  <si>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</si>
  <si>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</si>
  <si>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</si>
  <si>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</si>
  <si>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</si>
  <si>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</si>
  <si>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</si>
  <si>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</si>
  <si>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</si>
  <si>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</si>
  <si>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</si>
  <si>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</si>
  <si>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</si>
  <si>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</si>
  <si>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</si>
  <si>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</si>
  <si>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</si>
  <si>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</si>
  <si>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</si>
  <si>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</si>
  <si>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</si>
  <si>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</si>
  <si>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</si>
  <si>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</si>
  <si>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</si>
  <si>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</si>
  <si>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</si>
  <si>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</si>
  <si>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</si>
  <si>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</si>
  <si>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</si>
  <si>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</si>
  <si>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</si>
  <si>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</si>
  <si>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</si>
  <si>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</si>
  <si>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</si>
  <si>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</si>
  <si>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</si>
  <si>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</si>
  <si>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</si>
  <si>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</si>
  <si>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</si>
  <si>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</si>
  <si>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</si>
  <si>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</si>
  <si>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</si>
  <si>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</si>
  <si>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</si>
  <si>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</si>
  <si>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</si>
  <si>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</si>
  <si>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</si>
  <si>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</si>
  <si>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</si>
  <si>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</si>
  <si>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</si>
  <si>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</si>
  <si>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</si>
  <si>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</si>
  <si>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</si>
  <si>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</si>
  <si>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</si>
  <si>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</si>
  <si>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</si>
  <si>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</si>
  <si>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</si>
  <si>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</si>
  <si>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</si>
  <si>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</si>
  <si>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</si>
  <si>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</si>
  <si>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</si>
  <si>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</si>
  <si>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</si>
  <si>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</si>
  <si>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</si>
  <si>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</si>
  <si>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</si>
  <si>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</si>
  <si>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</si>
  <si>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</si>
  <si>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</si>
  <si>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</si>
  <si>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</si>
  <si>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</si>
  <si>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</si>
  <si>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</si>
  <si>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</si>
  <si>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</si>
  <si>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</si>
  <si>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</si>
  <si>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</si>
  <si>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</si>
  <si>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</si>
  <si>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</si>
  <si>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</si>
  <si>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</si>
  <si>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</si>
  <si>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</si>
  <si>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</si>
  <si>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</si>
  <si>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</si>
  <si>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</si>
  <si>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</si>
  <si>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</si>
  <si>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</si>
  <si>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</si>
  <si>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</si>
  <si>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</si>
  <si>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</si>
  <si>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</si>
  <si>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</si>
  <si>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</si>
  <si>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</si>
  <si>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</si>
  <si>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</si>
  <si>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</si>
  <si>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</si>
  <si>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</si>
  <si>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</si>
  <si>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</si>
  <si>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</si>
  <si>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</si>
  <si>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</si>
  <si>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</si>
  <si>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</si>
  <si>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</si>
  <si>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</si>
  <si>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</si>
  <si>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</si>
  <si>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</si>
  <si>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</si>
  <si>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</si>
  <si>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</si>
  <si>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</si>
  <si>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</si>
  <si>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</si>
  <si>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</si>
  <si>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</si>
  <si>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</si>
  <si>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</si>
  <si>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</si>
  <si>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</si>
  <si>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</si>
  <si>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</si>
  <si>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</si>
  <si>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</si>
  <si>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</si>
  <si>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</si>
  <si>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</si>
  <si>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</si>
  <si>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</si>
  <si>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</si>
  <si>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</si>
  <si>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</si>
  <si>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</si>
  <si>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</si>
  <si>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</si>
  <si>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</si>
  <si>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</si>
  <si>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</si>
  <si>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</si>
  <si>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</si>
  <si>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</si>
  <si>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</si>
  <si>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</si>
  <si>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</si>
  <si>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</si>
  <si>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</si>
  <si>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</si>
  <si>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</si>
  <si>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</si>
  <si>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</si>
  <si>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</si>
  <si>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</si>
  <si>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</si>
  <si>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</si>
  <si>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</si>
  <si>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</si>
  <si>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</si>
  <si>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</si>
  <si>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</si>
  <si>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</si>
  <si>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</si>
  <si>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</si>
  <si>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</si>
  <si>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</si>
  <si>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</si>
  <si>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</si>
  <si>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</si>
  <si>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</si>
  <si>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</si>
  <si>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</si>
  <si>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</si>
  <si>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</si>
  <si>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</si>
  <si>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</si>
  <si>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</si>
  <si>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</si>
  <si>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</si>
  <si>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</si>
  <si>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</si>
  <si>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</si>
  <si>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</si>
  <si>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</si>
  <si>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</si>
  <si>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</si>
  <si>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</si>
  <si>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</si>
  <si>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</si>
  <si>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</si>
  <si>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</si>
  <si>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</si>
  <si>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</si>
  <si>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</si>
  <si>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</si>
  <si>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</si>
  <si>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</si>
  <si>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</si>
  <si>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</si>
  <si>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</si>
  <si>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</si>
  <si>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</si>
  <si>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</si>
  <si>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</si>
  <si>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</si>
  <si>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</si>
  <si>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</si>
  <si>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</si>
  <si>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</si>
  <si>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</si>
  <si>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</si>
  <si>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</si>
  <si>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</si>
  <si>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</si>
  <si>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</si>
  <si>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</si>
  <si>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</si>
  <si>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</si>
  <si>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</si>
  <si>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</si>
  <si>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</si>
  <si>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</si>
  <si>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</si>
  <si>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</si>
  <si>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</si>
  <si>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</si>
  <si>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</si>
  <si>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</si>
  <si>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</si>
  <si>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</si>
  <si>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</si>
  <si>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</si>
  <si>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</si>
  <si>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</si>
  <si>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</si>
  <si>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</si>
  <si>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</si>
  <si>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</si>
  <si>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</si>
  <si>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</si>
  <si>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</si>
  <si>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</si>
  <si>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</si>
  <si>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</si>
  <si>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</si>
  <si>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</si>
  <si>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</si>
  <si>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</si>
  <si>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</si>
  <si>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</si>
  <si>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</si>
  <si>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</si>
  <si>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</si>
  <si>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</si>
  <si>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</si>
  <si>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</si>
  <si>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</si>
  <si>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</si>
  <si>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</si>
  <si>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</si>
  <si>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</si>
  <si>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</si>
  <si>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</si>
  <si>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</si>
  <si>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</si>
  <si>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</si>
  <si>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</si>
  <si>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</si>
  <si>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</si>
  <si>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</si>
  <si>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</si>
  <si>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</si>
  <si>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</si>
  <si>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</si>
  <si>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</si>
  <si>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</si>
  <si>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</si>
  <si>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</si>
  <si>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</si>
  <si>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</si>
  <si>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</si>
  <si>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</si>
  <si>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</si>
  <si>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</si>
  <si>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</si>
  <si>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</si>
  <si>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</si>
  <si>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</si>
  <si>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</si>
  <si>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</si>
  <si>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</si>
  <si>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</si>
  <si>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</si>
  <si>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</si>
  <si>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</si>
  <si>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</si>
  <si>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</si>
  <si>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</si>
  <si>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</si>
  <si>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</si>
  <si>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</si>
  <si>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</si>
  <si>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</si>
  <si>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</si>
  <si>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</si>
  <si>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</si>
  <si>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</si>
  <si>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</si>
  <si>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</si>
  <si>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</si>
  <si>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</si>
  <si>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</si>
  <si>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</si>
  <si>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</si>
  <si>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</si>
  <si>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</si>
  <si>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</si>
  <si>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</si>
  <si>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</si>
  <si>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</si>
  <si>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</si>
  <si>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</si>
  <si>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</si>
  <si>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</si>
  <si>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</si>
  <si>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</si>
  <si>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</si>
  <si>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</si>
  <si>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</si>
  <si>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</si>
  <si>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</si>
  <si>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</si>
  <si>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</si>
  <si>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</si>
  <si>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</si>
  <si>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</si>
  <si>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</si>
  <si>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</si>
  <si>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</si>
  <si>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</si>
  <si>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</si>
  <si>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</si>
  <si>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</si>
  <si>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</si>
  <si>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</si>
  <si>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</si>
  <si>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</si>
  <si>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</si>
  <si>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</si>
  <si>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</si>
  <si>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</si>
  <si>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</si>
  <si>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</si>
  <si>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</si>
  <si>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</si>
  <si>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</si>
  <si>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</si>
  <si>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</si>
  <si>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</si>
  <si>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</si>
  <si>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</si>
  <si>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</si>
  <si>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</si>
  <si>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</si>
  <si>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</si>
  <si>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</si>
  <si>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</si>
  <si>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</si>
  <si>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</si>
  <si>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</si>
  <si>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</si>
  <si>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</si>
  <si>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</si>
  <si>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</si>
  <si>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</si>
  <si>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</si>
  <si>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</si>
  <si>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</si>
  <si>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</si>
  <si>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</si>
  <si>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</si>
  <si>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</si>
  <si>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</si>
  <si>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</si>
  <si>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</si>
  <si>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</si>
  <si>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</si>
  <si>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</si>
  <si>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</si>
  <si>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</si>
  <si>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</si>
  <si>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</si>
  <si>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</si>
  <si>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</si>
  <si>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</si>
  <si>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</si>
  <si>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</si>
  <si>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</si>
  <si>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</si>
  <si>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</si>
  <si>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</si>
  <si>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</si>
  <si>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</si>
  <si>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</si>
  <si>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</si>
  <si>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</si>
  <si>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</si>
  <si>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</si>
  <si>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</si>
  <si>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</si>
  <si>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</si>
  <si>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</si>
  <si>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</si>
  <si>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</si>
  <si>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</si>
  <si>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</si>
  <si>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</si>
  <si>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</si>
  <si>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</si>
  <si>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</si>
  <si>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</si>
  <si>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</si>
  <si>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</si>
  <si>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</si>
  <si>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</si>
  <si>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</si>
  <si>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</si>
  <si>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</si>
  <si>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</si>
  <si>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</si>
  <si>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</si>
  <si>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</si>
  <si>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</si>
  <si>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</si>
  <si>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</si>
  <si>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</si>
  <si>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</si>
  <si>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</si>
  <si>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</si>
  <si>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</si>
  <si>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</si>
  <si>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</si>
  <si>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</si>
  <si>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</si>
  <si>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</si>
  <si>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</si>
  <si>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</si>
  <si>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</si>
  <si>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</si>
  <si>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</si>
  <si>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</si>
  <si>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</si>
  <si>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</si>
  <si>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</si>
  <si>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</si>
  <si>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</si>
  <si>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</si>
  <si>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</si>
  <si>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</si>
  <si>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</si>
  <si>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</si>
  <si>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</si>
  <si>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</si>
  <si>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</si>
  <si>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</si>
  <si>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</si>
  <si>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</si>
  <si>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</si>
  <si>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</si>
  <si>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</si>
  <si>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</si>
  <si>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</si>
  <si>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</si>
  <si>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</si>
  <si>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</si>
  <si>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</si>
  <si>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</si>
  <si>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</si>
  <si>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</si>
  <si>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</si>
  <si>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</si>
  <si>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</si>
  <si>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</si>
  <si>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</si>
  <si>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</si>
  <si>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</si>
  <si>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</si>
  <si>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</si>
  <si>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</si>
  <si>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</si>
  <si>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</si>
  <si>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</si>
  <si>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</si>
  <si>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</si>
  <si>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</si>
  <si>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</si>
  <si>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</si>
  <si>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</si>
  <si>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</si>
  <si>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</si>
  <si>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</si>
  <si>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</si>
  <si>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</si>
  <si>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</si>
  <si>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</si>
  <si>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</si>
  <si>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</si>
  <si>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</si>
  <si>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</si>
  <si>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</si>
  <si>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</si>
  <si>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</si>
  <si>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</si>
  <si>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</si>
  <si>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</si>
  <si>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</si>
  <si>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</si>
  <si>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</si>
  <si>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</si>
  <si>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</si>
  <si>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</si>
  <si>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</si>
  <si>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</si>
  <si>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</si>
  <si>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</si>
  <si>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</si>
  <si>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</si>
  <si>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</si>
  <si>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</si>
  <si>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</si>
  <si>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</si>
  <si>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</si>
  <si>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</si>
  <si>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</si>
  <si>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</si>
  <si>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</si>
  <si>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</si>
  <si>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</si>
  <si>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</si>
  <si>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</si>
  <si>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</si>
  <si>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</si>
  <si>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</si>
  <si>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</si>
  <si>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</si>
  <si>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</si>
  <si>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</si>
  <si>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</si>
  <si>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</si>
  <si>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</si>
  <si>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</si>
  <si>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</si>
  <si>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</si>
  <si>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</si>
  <si>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</si>
  <si>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</si>
  <si>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</si>
  <si>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</si>
  <si>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</si>
  <si>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</si>
  <si>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</si>
  <si>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</si>
  <si>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</si>
  <si>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</si>
  <si>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</si>
  <si>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</si>
  <si>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</si>
  <si>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</si>
  <si>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</si>
  <si>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</si>
  <si>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</si>
  <si>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</si>
  <si>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</si>
  <si>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</si>
  <si>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</si>
  <si>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</si>
  <si>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</si>
  <si>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</si>
  <si>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</si>
  <si>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</si>
  <si>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</si>
  <si>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</si>
  <si>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</si>
  <si>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</si>
  <si>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</si>
  <si>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</si>
  <si>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</si>
  <si>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</si>
  <si>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</si>
  <si>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</si>
  <si>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</si>
  <si>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</si>
  <si>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</si>
  <si>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</si>
  <si>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</si>
  <si>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</si>
  <si>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</si>
  <si>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</si>
  <si>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</si>
  <si>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</si>
  <si>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</si>
  <si>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</si>
  <si>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</si>
  <si>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</si>
  <si>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</si>
  <si>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</si>
  <si>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</si>
  <si>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</si>
  <si>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</si>
  <si>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</si>
  <si>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</si>
  <si>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</si>
  <si>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</si>
  <si>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</si>
  <si>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</si>
  <si>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</si>
  <si>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</si>
  <si>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</si>
  <si>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</si>
  <si>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</si>
  <si>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</si>
  <si>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</si>
  <si>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</si>
  <si>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</si>
  <si>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</si>
  <si>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</si>
  <si>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</si>
  <si>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</si>
  <si>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</si>
  <si>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</si>
  <si>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</si>
  <si>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</si>
  <si>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</si>
  <si>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</si>
  <si>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</si>
  <si>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</si>
  <si>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</si>
  <si>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</si>
  <si>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</si>
  <si>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</si>
  <si>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</si>
  <si>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</si>
  <si>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</si>
  <si>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</si>
  <si>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</si>
  <si>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</si>
  <si>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</si>
  <si>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</si>
  <si>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</si>
  <si>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</si>
  <si>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</si>
  <si>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</si>
  <si>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</si>
  <si>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</si>
  <si>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</si>
  <si>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</si>
  <si>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</si>
  <si>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</si>
  <si>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</si>
  <si>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</si>
  <si>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</si>
  <si>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</si>
  <si>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</si>
  <si>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</si>
  <si>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</si>
  <si>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</si>
  <si>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</si>
  <si>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</si>
  <si>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</si>
  <si>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</si>
  <si>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</si>
  <si>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</si>
  <si>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</si>
  <si>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</si>
  <si>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</si>
  <si>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</si>
  <si>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</si>
  <si>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</si>
  <si>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</si>
  <si>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</si>
  <si>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</si>
  <si>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</si>
  <si>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</si>
  <si>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</si>
  <si>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</si>
  <si>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</si>
  <si>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</si>
  <si>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</si>
  <si>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</si>
  <si>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</si>
  <si>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</si>
  <si>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</si>
  <si>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</si>
  <si>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</si>
  <si>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</si>
  <si>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</si>
  <si>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</si>
  <si>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</si>
  <si>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</si>
  <si>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</si>
  <si>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</si>
  <si>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</si>
  <si>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</si>
  <si>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</si>
  <si>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</si>
  <si>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</si>
  <si>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</si>
  <si>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</si>
  <si>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</si>
  <si>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</si>
  <si>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</si>
  <si>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</si>
  <si>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</si>
  <si>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</si>
  <si>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</si>
  <si>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</si>
  <si>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</si>
  <si>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</si>
  <si>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</si>
  <si>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</si>
  <si>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</si>
  <si>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</si>
  <si>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</si>
  <si>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</si>
  <si>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</si>
  <si>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</si>
  <si>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</si>
  <si>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</si>
  <si>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</si>
  <si>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</si>
  <si>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</si>
  <si>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</si>
  <si>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</si>
  <si>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</si>
  <si>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</si>
  <si>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</si>
  <si>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</si>
  <si>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</si>
  <si>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</si>
  <si>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</si>
  <si>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</si>
  <si>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</si>
  <si>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</si>
  <si>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</si>
  <si>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</si>
  <si>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</si>
  <si>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</si>
  <si>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</si>
  <si>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</si>
  <si>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</si>
  <si>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</si>
  <si>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</si>
  <si>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</si>
  <si>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</si>
  <si>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</si>
  <si>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</si>
  <si>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</si>
  <si>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</si>
  <si>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</si>
  <si>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</si>
  <si>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</si>
  <si>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</si>
  <si>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</si>
  <si>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</si>
  <si>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</si>
  <si>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</si>
  <si>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</si>
  <si>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</si>
  <si>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</si>
  <si>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</si>
  <si>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</si>
  <si>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</si>
  <si>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</si>
  <si>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</si>
  <si>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</si>
  <si>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</si>
  <si>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</si>
  <si>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</si>
  <si>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</si>
  <si>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</si>
  <si>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</si>
  <si>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</si>
  <si>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</si>
  <si>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</si>
  <si>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</si>
  <si>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</si>
  <si>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</si>
  <si>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</si>
  <si>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</si>
  <si>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</si>
  <si>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</si>
  <si>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</si>
  <si>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</si>
  <si>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</si>
  <si>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</si>
  <si>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</si>
  <si>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</si>
  <si>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</si>
  <si>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</si>
  <si>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</si>
  <si>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</si>
  <si>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</si>
  <si>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</si>
  <si>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</si>
  <si>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</si>
  <si>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</si>
  <si>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</si>
  <si>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</si>
  <si>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</si>
  <si>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</si>
  <si>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</si>
  <si>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</si>
  <si>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</si>
  <si>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</si>
  <si>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</si>
  <si>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</si>
  <si>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</si>
  <si>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</si>
  <si>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</si>
  <si>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</si>
  <si>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</si>
  <si>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</si>
  <si>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</si>
  <si>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</si>
  <si>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</si>
  <si>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</si>
  <si>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</si>
  <si>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</si>
  <si>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</si>
  <si>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</si>
  <si>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</si>
  <si>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</si>
  <si>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</si>
  <si>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</si>
  <si>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</si>
  <si>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</si>
  <si>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</si>
  <si>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</si>
  <si>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</si>
  <si>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</si>
  <si>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</si>
  <si>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</si>
  <si>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</si>
  <si>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</si>
  <si>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</si>
  <si>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</si>
  <si>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</si>
  <si>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</si>
  <si>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</si>
  <si>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</si>
  <si>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</si>
  <si>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</si>
  <si>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</si>
  <si>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</si>
  <si>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</si>
  <si>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</si>
  <si>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</si>
  <si>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</si>
  <si>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</si>
  <si>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</si>
  <si>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</si>
  <si>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</si>
  <si>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</si>
  <si>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</si>
  <si>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</si>
  <si>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</si>
  <si>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</si>
  <si>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</si>
  <si>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</si>
  <si>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</si>
  <si>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</si>
  <si>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</si>
  <si>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</si>
  <si>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</si>
  <si>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</si>
  <si>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</si>
  <si>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</si>
  <si>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</si>
  <si>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</si>
  <si>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</si>
  <si>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</si>
  <si>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</si>
  <si>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</si>
  <si>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</si>
  <si>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</si>
  <si>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</si>
  <si>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</si>
  <si>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</si>
  <si>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</si>
  <si>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</si>
  <si>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</si>
  <si>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</si>
  <si>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</si>
  <si>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</si>
  <si>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</si>
  <si>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</si>
  <si>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</si>
  <si>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</si>
  <si>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</si>
  <si>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</si>
  <si>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</si>
  <si>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</si>
  <si>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</si>
  <si>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</si>
  <si>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</si>
  <si>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</si>
  <si>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</si>
  <si>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</si>
  <si>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</si>
  <si>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</si>
  <si>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</si>
  <si>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</si>
  <si>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</si>
  <si>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</si>
  <si>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</si>
  <si>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</si>
  <si>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</si>
  <si>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</si>
  <si>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</si>
  <si>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</si>
  <si>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</si>
  <si>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</si>
  <si>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</si>
  <si>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</si>
  <si>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</si>
  <si>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</si>
  <si>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</si>
  <si>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</si>
  <si>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</si>
  <si>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</si>
  <si>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</si>
  <si>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</si>
  <si>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</si>
  <si>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</si>
  <si>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</si>
  <si>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</si>
  <si>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</si>
  <si>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</si>
  <si>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</si>
  <si>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</si>
  <si>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</si>
  <si>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</si>
  <si>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</si>
  <si>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</si>
  <si>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</si>
  <si>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</si>
  <si>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</si>
  <si>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</si>
  <si>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</si>
  <si>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</si>
  <si>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</si>
  <si>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</si>
  <si>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</si>
  <si>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</si>
  <si>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</si>
  <si>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</si>
  <si>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</si>
  <si>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</si>
  <si>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</si>
  <si>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</si>
  <si>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</si>
  <si>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</si>
  <si>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</si>
  <si>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</si>
  <si>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</si>
  <si>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</si>
  <si>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</si>
  <si>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</si>
  <si>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</si>
  <si>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</si>
  <si>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</si>
  <si>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</si>
  <si>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</si>
  <si>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</si>
  <si>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</si>
  <si>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</si>
  <si>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</si>
  <si>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</si>
  <si>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</si>
  <si>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</si>
  <si>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</si>
  <si>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</si>
  <si>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</si>
  <si>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</si>
  <si>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</si>
  <si>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</si>
  <si>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</si>
  <si>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</si>
  <si>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</si>
  <si>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</si>
  <si>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</si>
  <si>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</si>
  <si>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</si>
  <si>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</si>
  <si>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</si>
  <si>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</si>
  <si>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</si>
  <si>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</si>
  <si>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</si>
  <si>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</si>
  <si>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</si>
  <si>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</si>
  <si>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</si>
  <si>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</si>
  <si>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</si>
  <si>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</si>
  <si>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</si>
  <si>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</si>
  <si>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</si>
  <si>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</si>
  <si>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</si>
  <si>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</si>
  <si>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</si>
  <si>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</si>
  <si>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</si>
  <si>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</si>
  <si>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</si>
  <si>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</si>
  <si>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</si>
  <si>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</si>
  <si>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</si>
  <si>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</si>
  <si>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</si>
  <si>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</si>
  <si>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</si>
  <si>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</si>
  <si>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</si>
  <si>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</si>
  <si>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</si>
  <si>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</si>
  <si>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</si>
  <si>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</si>
  <si>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</si>
  <si>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</si>
  <si>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</si>
  <si>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</si>
  <si>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</si>
  <si>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</si>
  <si>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</si>
  <si>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</si>
  <si>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</si>
  <si>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</si>
  <si>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</si>
  <si>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</si>
  <si>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</si>
  <si>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</si>
  <si>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</si>
  <si>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</si>
  <si>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</si>
  <si>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</si>
  <si>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</si>
  <si>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</si>
  <si>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</si>
  <si>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</si>
  <si>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</si>
  <si>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</si>
  <si>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</si>
  <si>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</si>
  <si>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</si>
  <si>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</si>
  <si>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</si>
  <si>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</si>
  <si>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</si>
  <si>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</si>
  <si>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</si>
  <si>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</si>
  <si>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</si>
  <si>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</si>
  <si>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</si>
  <si>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</si>
  <si>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</si>
  <si>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</si>
  <si>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</si>
  <si>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</si>
  <si>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</si>
  <si>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</si>
  <si>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</si>
  <si>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</si>
  <si>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</si>
  <si>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</si>
  <si>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</si>
  <si>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</si>
  <si>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</si>
  <si>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</si>
  <si>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</si>
  <si>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</si>
  <si>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</si>
  <si>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</si>
  <si>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</si>
  <si>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</si>
  <si>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</si>
  <si>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</si>
  <si>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</si>
  <si>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</si>
  <si>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</si>
  <si>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</si>
  <si>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</si>
  <si>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</si>
  <si>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</si>
  <si>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</si>
  <si>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</si>
  <si>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</si>
  <si>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</si>
  <si>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</si>
  <si>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</si>
  <si>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</si>
  <si>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</si>
  <si>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</si>
  <si>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</si>
  <si>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</si>
  <si>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</si>
  <si>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</si>
  <si>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</si>
  <si>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</si>
  <si>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</si>
  <si>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</si>
  <si>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</si>
  <si>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</si>
  <si>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</si>
  <si>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</si>
  <si>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</si>
  <si>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</si>
  <si>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</si>
  <si>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</si>
  <si>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</si>
  <si>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</si>
  <si>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</si>
  <si>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</si>
  <si>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</si>
  <si>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</si>
  <si>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</si>
  <si>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</si>
  <si>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</si>
  <si>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</si>
  <si>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</si>
  <si>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</si>
  <si>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</si>
  <si>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</si>
  <si>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</si>
  <si>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</si>
  <si>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</si>
  <si>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</si>
  <si>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</si>
  <si>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</si>
  <si>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</si>
  <si>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</si>
  <si>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</si>
  <si>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</si>
  <si>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</si>
  <si>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</si>
  <si>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</si>
  <si>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</si>
  <si>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</si>
  <si>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</si>
  <si>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</si>
  <si>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</si>
  <si>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</si>
  <si>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</si>
  <si>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</si>
  <si>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</si>
  <si>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</si>
  <si>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</si>
  <si>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</si>
  <si>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</si>
  <si>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</si>
  <si>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</si>
  <si>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</si>
  <si>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</si>
  <si>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</si>
  <si>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</si>
  <si>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</si>
  <si>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</si>
  <si>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</si>
  <si>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</si>
  <si>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</si>
  <si>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</si>
  <si>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</si>
  <si>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</si>
  <si>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</si>
  <si>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</si>
  <si>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</si>
  <si>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</si>
  <si>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</si>
  <si>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</si>
  <si>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</si>
  <si>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</si>
  <si>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</si>
  <si>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</si>
  <si>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</si>
  <si>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</si>
  <si>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</si>
  <si>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</si>
  <si>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</si>
  <si>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</si>
  <si>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</si>
  <si>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</si>
  <si>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</si>
  <si>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</si>
  <si>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</si>
  <si>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</si>
  <si>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</si>
  <si>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</si>
  <si>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</si>
  <si>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</si>
  <si>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</si>
  <si>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</si>
  <si>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</si>
  <si>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</si>
  <si>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</si>
  <si>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</si>
  <si>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</si>
  <si>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</si>
  <si>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</si>
  <si>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</si>
  <si>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</si>
  <si>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</si>
  <si>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</si>
  <si>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</si>
  <si>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</si>
  <si>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</si>
  <si>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</si>
  <si>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</si>
  <si>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</si>
  <si>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</si>
  <si>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</si>
  <si>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</si>
  <si>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</si>
  <si>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</si>
  <si>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</si>
  <si>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</si>
  <si>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</si>
  <si>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</si>
  <si>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</si>
  <si>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</si>
  <si>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</si>
  <si>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</si>
  <si>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</si>
  <si>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</si>
  <si>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</si>
  <si>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</si>
  <si>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</si>
  <si>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</si>
  <si>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</si>
  <si>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</si>
  <si>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</si>
  <si>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</si>
  <si>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</si>
  <si>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</si>
  <si>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</si>
  <si>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</si>
  <si>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</si>
  <si>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</si>
  <si>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</si>
  <si>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</si>
  <si>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</si>
  <si>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</si>
  <si>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</si>
  <si>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</si>
  <si>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</si>
  <si>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</si>
  <si>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</si>
  <si>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</si>
  <si>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</si>
  <si>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</si>
  <si>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</si>
  <si>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</si>
  <si>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</si>
  <si>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</si>
  <si>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</si>
  <si>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</si>
  <si>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</si>
  <si>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</si>
  <si>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</si>
  <si>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</si>
  <si>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</si>
  <si>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</si>
  <si>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</si>
  <si>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</si>
  <si>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</si>
  <si>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</si>
  <si>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</si>
  <si>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</si>
  <si>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</si>
  <si>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</si>
  <si>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</si>
  <si>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</si>
  <si>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</si>
  <si>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</si>
  <si>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</si>
  <si>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</si>
  <si>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</si>
  <si>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</si>
  <si>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</si>
  <si>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</si>
  <si>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</si>
  <si>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</si>
  <si>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</si>
  <si>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</si>
  <si>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</si>
  <si>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</si>
  <si>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</si>
  <si>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</si>
  <si>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</si>
  <si>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</si>
  <si>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</si>
  <si>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</si>
  <si>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</si>
  <si>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</si>
  <si>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</si>
  <si>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</si>
  <si>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</si>
  <si>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</si>
  <si>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</si>
  <si>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</si>
  <si>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</si>
  <si>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</si>
  <si>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</si>
  <si>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</si>
  <si>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</si>
  <si>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</si>
  <si>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</si>
  <si>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</si>
  <si>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</si>
  <si>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</si>
  <si>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</si>
  <si>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</si>
  <si>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</si>
  <si>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</si>
  <si>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</si>
  <si>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</si>
  <si>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</si>
  <si>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</si>
  <si>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</si>
  <si>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</si>
  <si>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</si>
  <si>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</si>
  <si>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</si>
  <si>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</si>
  <si>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</si>
  <si>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</si>
  <si>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</si>
  <si>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</si>
  <si>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</si>
  <si>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</si>
  <si>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</si>
  <si>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</si>
  <si>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</si>
  <si>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</si>
  <si>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</si>
  <si>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</si>
  <si>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</si>
  <si>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</si>
  <si>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</si>
  <si>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</si>
  <si>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</si>
  <si>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</si>
  <si>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</si>
  <si>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</si>
  <si>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</si>
  <si>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</si>
  <si>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</si>
  <si>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</si>
  <si>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</si>
  <si>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</si>
  <si>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</si>
  <si>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</si>
  <si>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</si>
  <si>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</si>
  <si>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</si>
  <si>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</si>
  <si>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</si>
  <si>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</si>
  <si>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</si>
  <si>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</si>
  <si>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</si>
  <si>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</si>
  <si>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</si>
  <si>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</si>
  <si>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</si>
  <si>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</si>
  <si>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</si>
  <si>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</si>
  <si>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</si>
  <si>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</si>
  <si>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</si>
  <si>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</si>
  <si>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</si>
  <si>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</si>
  <si>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</si>
  <si>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</si>
  <si>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</si>
  <si>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</si>
  <si>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</si>
  <si>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</si>
  <si>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</si>
  <si>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</si>
  <si>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</si>
  <si>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</si>
  <si>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</si>
  <si>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</si>
  <si>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</si>
  <si>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</si>
  <si>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</si>
  <si>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</si>
  <si>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</si>
  <si>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</si>
  <si>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</si>
  <si>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</si>
  <si>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</si>
  <si>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</si>
  <si>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</si>
  <si>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</si>
  <si>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</si>
  <si>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</si>
  <si>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</si>
  <si>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</si>
  <si>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</si>
  <si>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</si>
  <si>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</si>
  <si>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</si>
  <si>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</si>
  <si>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</si>
  <si>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</si>
  <si>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</si>
  <si>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</si>
  <si>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</si>
  <si>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</si>
  <si>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</si>
  <si>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</si>
  <si>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</si>
  <si>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</si>
  <si>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</si>
  <si>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</si>
  <si>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</si>
  <si>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</si>
  <si>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</si>
  <si>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</si>
  <si>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</si>
  <si>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</si>
  <si>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</si>
  <si>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</si>
  <si>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</si>
  <si>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</si>
  <si>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</si>
  <si>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</si>
  <si>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</si>
  <si>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</si>
  <si>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</si>
  <si>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</si>
  <si>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</si>
  <si>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</si>
  <si>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</si>
  <si>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</si>
  <si>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</si>
  <si>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</si>
  <si>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</si>
  <si>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</si>
  <si>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</si>
  <si>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</si>
  <si>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</si>
  <si>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</si>
  <si>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</si>
  <si>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</si>
  <si>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</si>
  <si>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</si>
  <si>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</si>
  <si>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</si>
  <si>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</si>
  <si>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</si>
  <si>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</si>
  <si>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</si>
  <si>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</si>
  <si>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</si>
  <si>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</si>
  <si>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</si>
  <si>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</si>
  <si>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</si>
  <si>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</si>
  <si>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</si>
  <si>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</si>
  <si>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</si>
  <si>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</si>
  <si>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</si>
  <si>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</si>
  <si>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</si>
  <si>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</si>
  <si>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</si>
  <si>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</si>
  <si>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</si>
  <si>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</si>
  <si>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</si>
  <si>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</si>
  <si>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</si>
  <si>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</si>
  <si>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</si>
  <si>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</si>
  <si>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</si>
  <si>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</si>
  <si>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</si>
  <si>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</si>
  <si>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</si>
  <si>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</si>
  <si>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</si>
  <si>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</si>
  <si>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</si>
  <si>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</si>
  <si>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</si>
  <si>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</si>
  <si>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</si>
  <si>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</si>
  <si>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</si>
  <si>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</si>
  <si>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</si>
  <si>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</si>
  <si>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</si>
  <si>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</si>
  <si>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</si>
  <si>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</si>
  <si>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</si>
  <si>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</si>
  <si>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</si>
  <si>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</si>
  <si>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</si>
  <si>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</si>
  <si>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</si>
  <si>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</si>
  <si>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</si>
  <si>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</si>
  <si>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</si>
  <si>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</si>
  <si>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</si>
  <si>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</si>
  <si>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</si>
  <si>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</si>
  <si>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</si>
  <si>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</si>
  <si>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</si>
  <si>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</si>
  <si>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</si>
  <si>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</si>
  <si>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</si>
  <si>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</si>
  <si>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</si>
  <si>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</si>
  <si>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</si>
  <si>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</si>
  <si>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</si>
  <si>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</si>
  <si>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</si>
  <si>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</si>
  <si>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</si>
  <si>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</si>
  <si>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</si>
  <si>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</si>
  <si>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</si>
  <si>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</si>
  <si>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</si>
  <si>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</si>
  <si>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</si>
  <si>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</si>
  <si>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</si>
  <si>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</si>
  <si>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</si>
  <si>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</si>
  <si>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</si>
  <si>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</si>
  <si>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</si>
  <si>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</si>
  <si>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</si>
  <si>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</si>
  <si>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</si>
  <si>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</si>
  <si>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</si>
  <si>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</si>
  <si>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</si>
  <si>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</si>
  <si>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</si>
  <si>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</si>
  <si>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</si>
  <si>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</si>
  <si>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</si>
  <si>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</si>
  <si>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</si>
  <si>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</si>
  <si>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</si>
  <si>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</si>
  <si>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</si>
  <si>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</si>
  <si>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</si>
  <si>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</si>
  <si>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</si>
  <si>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</si>
  <si>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</si>
  <si>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</si>
  <si>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</si>
  <si>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</si>
  <si>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</si>
  <si>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</si>
  <si>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</si>
  <si>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</si>
  <si>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</si>
  <si>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</si>
  <si>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</si>
  <si>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</si>
  <si>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</si>
  <si>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</si>
  <si>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</si>
  <si>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</si>
  <si>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</si>
  <si>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</si>
  <si>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</si>
  <si>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</si>
  <si>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</si>
  <si>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</si>
  <si>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</si>
  <si>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</si>
  <si>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</si>
  <si>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</si>
  <si>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</si>
  <si>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</si>
  <si>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</si>
  <si>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</si>
  <si>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</si>
  <si>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</si>
  <si>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</si>
  <si>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</si>
  <si>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</si>
  <si>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</si>
  <si>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</si>
  <si>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</si>
  <si>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</si>
  <si>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</si>
  <si>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</si>
  <si>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</si>
  <si>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</si>
  <si>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</si>
  <si>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</si>
  <si>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</si>
  <si>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</si>
  <si>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</si>
  <si>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</si>
  <si>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</si>
  <si>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</si>
  <si>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</si>
  <si>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</si>
  <si>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</si>
  <si>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</si>
  <si>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</si>
  <si>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</si>
  <si>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</si>
  <si>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</si>
  <si>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</si>
  <si>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</si>
  <si>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</si>
  <si>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</si>
  <si>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</si>
  <si>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</si>
  <si>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</si>
  <si>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</si>
  <si>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</si>
  <si>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</si>
  <si>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</si>
  <si>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</si>
  <si>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</si>
  <si>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</si>
  <si>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</si>
  <si>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</si>
  <si>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</si>
  <si>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</si>
  <si>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</si>
  <si>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</si>
  <si>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</si>
  <si>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</si>
  <si>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</si>
  <si>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</si>
  <si>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</si>
  <si>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</si>
  <si>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</si>
  <si>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</si>
  <si>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</si>
  <si>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</si>
  <si>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</si>
  <si>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</si>
  <si>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</si>
  <si>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</si>
  <si>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</si>
  <si>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</si>
  <si>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</si>
  <si>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</si>
  <si>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</si>
  <si>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</si>
  <si>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</si>
  <si>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</si>
  <si>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</si>
  <si>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</si>
  <si>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</si>
  <si>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</si>
  <si>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</si>
  <si>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</si>
  <si>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</si>
  <si>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</si>
  <si>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</si>
  <si>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</si>
  <si>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</si>
  <si>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</si>
  <si>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</si>
  <si>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</si>
  <si>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</si>
  <si>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</si>
  <si>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</si>
  <si>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</si>
  <si>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</si>
  <si>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</si>
  <si>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</si>
  <si>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</si>
  <si>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</si>
  <si>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</si>
  <si>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</si>
  <si>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</si>
  <si>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</si>
  <si>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</si>
  <si>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</si>
  <si>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</si>
  <si>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</si>
  <si>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</si>
  <si>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</si>
  <si>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</si>
  <si>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</si>
  <si>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</si>
  <si>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</si>
  <si>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</si>
  <si>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</si>
  <si>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</si>
  <si>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</si>
  <si>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</si>
  <si>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</si>
  <si>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</si>
  <si>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</si>
  <si>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</si>
  <si>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</si>
  <si>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</si>
  <si>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</si>
  <si>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</si>
  <si>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</si>
  <si>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</si>
  <si>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</si>
  <si>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</si>
  <si>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</si>
  <si>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</si>
  <si>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</si>
  <si>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</si>
  <si>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</si>
  <si>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</si>
  <si>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</si>
  <si>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</si>
  <si>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</si>
  <si>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</si>
  <si>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</si>
  <si>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</si>
  <si>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</si>
  <si>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</si>
  <si>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</si>
  <si>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</si>
  <si>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</si>
  <si>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</si>
  <si>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</si>
  <si>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</si>
  <si>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</si>
  <si>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</si>
  <si>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</si>
  <si>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</si>
  <si>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</si>
  <si>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</si>
  <si>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</si>
  <si>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</si>
  <si>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</si>
  <si>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</si>
  <si>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</si>
  <si>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</si>
  <si>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</si>
  <si>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</si>
  <si>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</si>
  <si>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</si>
  <si>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</si>
  <si>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</si>
  <si>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</si>
  <si>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</si>
  <si>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</si>
  <si>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</si>
  <si>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</si>
  <si>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</si>
  <si>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</si>
  <si>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</si>
  <si>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</si>
  <si>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</si>
  <si>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</si>
  <si>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</si>
  <si>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</si>
  <si>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</si>
  <si>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</si>
  <si>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</si>
  <si>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</si>
  <si>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</si>
  <si>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</si>
  <si>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</si>
  <si>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</si>
  <si>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</si>
  <si>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</si>
  <si>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</si>
  <si>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</si>
  <si>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</si>
  <si>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</si>
  <si>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</si>
  <si>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</si>
  <si>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</si>
  <si>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</si>
  <si>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</si>
  <si>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</si>
  <si>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</si>
  <si>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</si>
  <si>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</si>
  <si>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</si>
  <si>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</si>
  <si>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</si>
  <si>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</si>
  <si>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</si>
  <si>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</si>
  <si>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</si>
  <si>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</si>
  <si>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</si>
  <si>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</si>
  <si>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</si>
  <si>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</si>
  <si>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</si>
  <si>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</si>
  <si>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</si>
  <si>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</si>
  <si>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</si>
  <si>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</si>
  <si>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</si>
  <si>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</si>
  <si>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</si>
  <si>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</si>
  <si>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</si>
  <si>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</si>
  <si>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</si>
  <si>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</si>
  <si>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</si>
  <si>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</si>
  <si>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</si>
  <si>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</si>
  <si>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</si>
  <si>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</si>
  <si>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</si>
  <si>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</si>
  <si>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</si>
  <si>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</si>
  <si>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</si>
  <si>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</si>
  <si>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</si>
  <si>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</si>
  <si>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</si>
  <si>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</si>
  <si>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</si>
  <si>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</si>
  <si>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</si>
  <si>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</si>
  <si>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</si>
  <si>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</si>
  <si>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</si>
  <si>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</si>
  <si>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</si>
  <si>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</si>
  <si>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</si>
  <si>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</si>
  <si>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</si>
  <si>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</si>
  <si>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</si>
  <si>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</si>
  <si>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</si>
  <si>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</si>
  <si>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</si>
  <si>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</si>
  <si>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</si>
  <si>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</si>
  <si>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</si>
  <si>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</si>
  <si>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</si>
  <si>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</si>
  <si>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</si>
  <si>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</si>
  <si>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</si>
  <si>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</si>
  <si>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</si>
  <si>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</si>
  <si>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</si>
  <si>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</si>
  <si>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</si>
  <si>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</si>
  <si>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</si>
  <si>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</si>
  <si>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</si>
  <si>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</si>
  <si>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</si>
  <si>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</si>
  <si>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</si>
  <si>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</si>
  <si>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</si>
  <si>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</si>
  <si>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</si>
  <si>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</si>
  <si>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</si>
  <si>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</si>
  <si>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</si>
  <si>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</si>
  <si>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</si>
  <si>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</si>
  <si>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</si>
  <si>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</si>
  <si>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</si>
  <si>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</si>
  <si>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</si>
  <si>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</si>
  <si>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</si>
  <si>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</si>
  <si>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</si>
  <si>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</si>
  <si>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</si>
  <si>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</si>
  <si>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</si>
  <si>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</si>
  <si>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</si>
  <si>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</si>
  <si>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</si>
  <si>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</si>
  <si>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</si>
  <si>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</si>
  <si>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</si>
  <si>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</si>
  <si>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</si>
  <si>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</si>
  <si>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</si>
  <si>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</si>
  <si>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</si>
  <si>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</si>
  <si>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</si>
  <si>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</si>
  <si>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</si>
  <si>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</si>
  <si>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</si>
  <si>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</si>
  <si>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</si>
  <si>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</si>
  <si>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</si>
  <si>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</si>
  <si>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</si>
  <si>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</si>
  <si>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</si>
  <si>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</si>
  <si>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/90 min</t>
  </si>
  <si>
    <t xml:space="preserve">no pcm </t>
  </si>
  <si>
    <t xml:space="preserve">was access night usf area / 100 min </t>
  </si>
  <si>
    <t>ukz0242</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</si>
  <si>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</si>
  <si>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</si>
  <si>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</si>
  <si>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</si>
  <si>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</si>
  <si>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</si>
  <si>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at site checking</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</si>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</sst>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268.2989907407391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14.678006944443041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2.4326388884219341E-2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45931.247416666665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45931.247416666665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45931.247416666665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45931.247416666665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45931.247416666665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45931.247416666665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45931.247416666665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45931.247416666665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45931.247416666665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45931.247416666665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45931.247416666665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45931.247416666665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45931.247416666665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45931.247416666665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45931.247416666665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45931.247416666665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45931.247416666665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45931.247416666665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45931.247416666665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45931.247416666665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45931.247416666665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45931.247416666665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45931.247416666665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45931.247416666665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45931.247416666665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45931.247416666665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45931.247416666665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45931.247416666665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45931.247416666665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45931.247416666665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45931.247416666665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45931.247416666665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45931.247416666665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45931.247416666665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45931.247416666665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45931.247416666665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45931.247416666665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45931.247416666665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45931.247416666665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45931.247416666665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45931.247416666665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45931.247416666665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45931.247416666665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45931.247416666665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45931.247416666665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45931.247416666665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45931.247416666665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45931.247416666665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45931.247416666665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45931.247416666665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45931.247416666665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45931.247416666665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45931.247416666665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45931.247416666665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45931.247416666665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45931.247416666665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45931.247416666665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45931.247416666665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45931.247416666665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45931.247416666665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45931.247416666665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45931.247416666665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45931.247416666665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45931.247416666665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45931.247416666665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45931.247416666665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45931.247416666665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45931.247416666665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45931.247416666665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45931.247416666665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45931.247416666665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45931.247416666665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45931.247416666665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45931.247416666665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45931.247416666665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45931.247416666665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45931.247416666665</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45931.247416666665</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4C7EE813-17D8-4801-8899-AC9F5E4DD036}"/>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239.59563425925444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124.52033333333384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106.24757870370377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8.0218495370354503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0.23474305555282626</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6.8423611111938953E-2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45931.247416666665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45931.247416666665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45931.247416666665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45931.247416666665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45931.247416666665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45931.247416666665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45931.247416666665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45931.247416666665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45931.247416666665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45931.247416666665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45931.247416666665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45931.247416666665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45931.247416666665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45931.247416666665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45931.247416666665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45931.247416666665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45931.247416666665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45931.247416666665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45931.247416666665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45931.247416666665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45931.247416666665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45931.247416666665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45931.247416666665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45931.247416666665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45931.247416666665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45931.247416666665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45931.247416666665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45931.247416666665</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45931.247416666665</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45931.247416666665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45931.247416666665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45931.247416666665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45931.247416666665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45931.247416666665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45931.247416666665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45931.247416666665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45931.247416666665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45931.247416666665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45931.247416666665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45931.247416666665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45931.247416666665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45931.247416666665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45931.247416666665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45931.247416666665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45931.247416666665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45931.247416666665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45931.247416666665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45931.247416666665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45931.247416666665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45931.247416666665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45931.247416666665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45931.247416666665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45931.247416666665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45931.247416666665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45931.247416666665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45931.247416666665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45931.247416666665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45931.247416666665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45931.247416666665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45931.247416666665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45931.247416666665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45931.247416666665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45931.247416666665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45931.247416666665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45931.247416666665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45931.247416666665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45931.247416666665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45931.247416666665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45931.247416666665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45931.247416666665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45931.247416666665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45931.247416666665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45931.247416666665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45931.247416666665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45931.247416666665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45931.247416666665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45931.247416666665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45931.247416666665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45931.247416666665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45931.247416666665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45931.247416666665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45931.247416666665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45931.247416666665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45931.247416666665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45931.247416666665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45931.247416666665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45931.247416666665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45931.247416666665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45931.247416666665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45931.247416666665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45931.247416666665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45931.247416666665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45931.247416666665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45931.247416666665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45931.247416666665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45931.247416666665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45931.247416666665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45931.247416666665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45931.247416666665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45931.247416666665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45931.247416666665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45931.247416666665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45931.247416666665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45931.247416666665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45931.247416666665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45931.247416666665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45931.247416666665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45931.247416666665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45931.247416666665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45931.247416666665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45931.247416666665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45931.247416666665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45931.247416666665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45931.247416666665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45931.247416666665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45931.247416666665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45931.247416666665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45931.247416666665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45931.247416666665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45931.247416666665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45931.247416666665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45931.247416666665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45931.247416666665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45931.247416666665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45931.247416666665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45931.247416666665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45931.247416666665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45931.247416666665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45931.247416666665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45931.247416666665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45931.247416666665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45931.247416666665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45931.247416666665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45931.247416666665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45931.247416666665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45931.247416666665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45931.247416666665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45931.247416666665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45931.247416666665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45931.247416666665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45931.247416666665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45931.247416666665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45931.247416666665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45931.247416666665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45931.247416666665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45931.247416666665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45931.247416666665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45931.247416666665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45931.247416666665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45931.247416666665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45931.247416666665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45931.247416666665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45931.247416666665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45931.247416666665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45931.247416666665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45931.247416666665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45931.247416666665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45931.247416666665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45931.247416666665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45931.247416666665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45931.247416666665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45931.247416666665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45931.247416666665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45931.247416666665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45931.247416666665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45931.247416666665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45931.247416666665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45931.247416666665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45931.247416666665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45931.247416666665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45931.247416666665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45931.247416666665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45931.247416666665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45931.247416666665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45931.247416666665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45931.247416666665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45931.247416666665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45931.247416666665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45931.247416666665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45931.247416666665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45931.247416666665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45931.247416666665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45931.247416666665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45931.247416666665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45931.247416666665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45931.247416666665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45931.247416666665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45931.247416666665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45931.247416666665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45931.247416666665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45931.247416666665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45931.247416666665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45931.247416666665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45931.247416666665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45931.247416666665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45931.247416666665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45931.247416666665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45931.247416666665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45931.247416666665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45931.247416666665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45931.247416666665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45931.247416666665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45931.247416666665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45931.247416666665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45931.247416666665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45931.247416666665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45931.247416666665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45931.247416666665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45931.247416666665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45931.247416666665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45931.247416666665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45931.247416666665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45931.247416666665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45931.247416666665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45931.247416666665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45931.247416666665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45931.247416666665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45931.247416666665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45931.247416666665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45931.247416666665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45931.247416666665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45931.247416666665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45931.247416666665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45931.247416666665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45931.247416666665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45931.247416666665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45931.247416666665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45931.247416666665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45931.247416666665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45931.247416666665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45931.247416666665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45931.247416666665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45931.247416666665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45931.247416666665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45931.247416666665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45931.247416666665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45931.247416666665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45931.247416666665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45931.247416666665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45931.247416666665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45931.247416666665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45931.247416666665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45931.247416666665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45931.247416666665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45931.247416666665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45931.247416666665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45931.247416666665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45931.247416666665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45931.247416666665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45931.247416666665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45931.247416666665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45931.247416666665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45931.247416666665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45931.247416666665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45931.247416666665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45931.247416666665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45931.247416666665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45931.247416666665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45931.247416666665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45931.247416666665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45931.247416666665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45931.247416666665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45931.247416666665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45931.247416666665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45931.247416666665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45931.247416666665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45931.247416666665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45931.247416666665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45931.247416666665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45931.247416666665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45931.247416666665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45931.247416666665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45931.247416666665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45931.247416666665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45931.247416666665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45931.247416666665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45931.247416666665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45931.247416666665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45931.247416666665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45931.247416666665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45931.247416666665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45931.247416666665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45931.247416666665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45931.247416666665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45931.247416666665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45931.247416666665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45931.247416666665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45931.247416666665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45931.247416666665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45931.247416666665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45931.247416666665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45931.247416666665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45931.247416666665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45931.247416666665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45931.247416666665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45931.247416666665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45931.247416666665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45931.247416666665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45931.247416666665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45931.247416666665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45931.247416666665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45931.247416666665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45931.247416666665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45931.247416666665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45931.247416666665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45931.247416666665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45931.247416666665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45931.247416666665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45931.247416666665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45931.247416666665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45931.247416666665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45931.247416666665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45931.247416666665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45931.247416666665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45931.247416666665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45931.247416666665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45931.247416666665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45931.247416666665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45931.247416666665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45931.247416666665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45931.247416666665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45931.247416666665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45931.247416666665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45931.247416666665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45931.247416666665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45931.247416666665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45931.247416666665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45931.247416666665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45931.247416666665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45931.247416666665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45931.247416666665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45931.247416666665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45931.247416666665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45931.247416666665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45931.247416666665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45931.247416666665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45931.247416666665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45931.247416666665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45931.247416666665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45931.247416666665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45931.247416666665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45931.247416666665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45931.247416666665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45931.247416666665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45931.247416666665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45931.247416666665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45931.247416666665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45931.247416666665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45931.247416666665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45931.247416666665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45931.247416666665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45931.247416666665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45931.247416666665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45931.247416666665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45931.247416666665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45931.247416666665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45931.247416666665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45931.247416666665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45931.247416666665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45931.247416666665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45931.247416666665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45931.247416666665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45931.247416666665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45931.247416666665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45931.247416666665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45931.247416666665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45931.247416666665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45931.247416666665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45931.247416666665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45931.247416666665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45931.247416666665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45931.247416666665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45931.247416666665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45931.247416666665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45931.247416666665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45931.247416666665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45931.247416666665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45931.247416666665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45931.247416666665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45931.247416666665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45931.247416666665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45931.247416666665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45931.247416666665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45931.247416666665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45931.247416666665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45931.247416666665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45931.247416666665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45931.247416666665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45931.247416666665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45931.247416666665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45931.247416666665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45931.247416666665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45931.247416666665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45931.247416666665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45931.247416666665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45931.247416666665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45931.247416666665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45931.247416666665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45931.247416666665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45931.247416666665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45931.247416666665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45931.247416666665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45931.247416666665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45931.247416666665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45931.247416666665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45931.247416666665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45931.247416666665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45931.247416666665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45931.247416666665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45931.247416666665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45931.247416666665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45931.247416666665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45931.247416666665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45931.247416666665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45931.247416666665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45931.247416666665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45931.247416666665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45931.247416666665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45931.247416666665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45931.247416666665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45931.247416666665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45931.247416666665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45931.247416666665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45931.247416666665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45931.247416666665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45931.247416666665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45931.247416666665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45931.247416666665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45931.247416666665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45931.247416666665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45931.247416666665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45931.247416666665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45931.247416666665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45931.247416666665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45931.247416666665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45931.247416666665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45931.247416666665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45931.247416666665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45931.247416666665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45931.247416666665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45931.247416666665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45931.247416666665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45931.247416666665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45931.247416666665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45931.247416666665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45931.247416666665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45931.247416666665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45931.247416666665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45931.247416666665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45931.247416666665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45931.247416666665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45931.247416666665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45931.247416666665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45931.247416666665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45931.247416666665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45931.247416666665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45931.247416666665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45931.247416666665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45931.247416666665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45931.247416666665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45931.247416666665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45931.247416666665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45931.247416666665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45931.247416666665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45931.247416666665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45931.247416666665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45931.247416666665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45931.247416666665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45931.247416666665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45931.247416666665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45931.247416666665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45931.247416666665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45931.247416666665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45931.247416666665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45931.247416666665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45931.247416666665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45931.247416666665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45931.247416666665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45931.247416666665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45931.247416666665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45931.247416666665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45931.247416666665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45931.247416666665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45931.247416666665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45931.247416666665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45931.247416666665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45931.247416666665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45931.247416666665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45931.247416666665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45931.247416666665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45931.247416666665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45931.247416666665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45931.247416666665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45931.247416666665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45931.247416666665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45931.247416666665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45931.247416666665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45931.247416666665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45931.247416666665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45931.247416666665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45931.247416666665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45931.247416666665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45931.247416666665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45931.247416666665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45931.247416666665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45931.247416666665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45931.247416666665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45931.247416666665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45931.247416666665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45931.247416666665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45931.247416666665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45931.247416666665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45931.247416666665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45931.247416666665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45931.247416666665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45931.247416666665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45931.247416666665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45931.247416666665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45931.247416666665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45931.247416666665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45931.247416666665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45931.247416666665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45931.247416666665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45931.247416666665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45931.247416666665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45931.247416666665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45931.247416666665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45931.247416666665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45931.247416666665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45931.247416666665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45931.247416666665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45931.247416666665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45931.247416666665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45931.247416666665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45931.247416666665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45931.247416666665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45931.247416666665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45931.247416666665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45931.247416666665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45931.247416666665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45931.247416666665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45931.247416666665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45931.247416666665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45931.247416666665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45931.247416666665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45931.247416666665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45931.247416666665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45931.247416666665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45931.247416666665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45931.247416666665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45931.247416666665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45931.247416666665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45931.247416666665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45931.247416666665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45931.247416666665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45931.247416666665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45931.247416666665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45931.247416666665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45931.247416666665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45931.247416666665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45931.247416666665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45931.247416666665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45931.247416666665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45931.247416666665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45931.247416666665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45931.247416666665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45931.247416666665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45931.247416666665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45931.247416666665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45931.247416666665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45931.247416666665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45931.247416666665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45931.247416666665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45931.247416666665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45931.247416666665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45931.247416666665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45931.247416666665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45931.247416666665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45931.247416666665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45931.247416666665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45931.247416666665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45931.247416666665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45931.247416666665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45931.247416666665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45931.247416666665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45931.247416666665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45931.247416666665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45931.247416666665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45931.247416666665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45931.247416666665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45931.247416666665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45931.247416666665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45931.247416666665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45931.247416666665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45931.247416666665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45931.247416666665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45931.247416666665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45931.247416666665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45931.247416666665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45931.247416666665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45931.247416666665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45931.247416666665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45931.247416666665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45931.247416666665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45931.247416666665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45931.247416666665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45931.247416666665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45931.247416666665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45931.247416666665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45931.247416666665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45931.247416666665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45931.247416666665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45931.247416666665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45931.247416666665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45931.247416666665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45931.247416666665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45931.247416666665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45931.247416666665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45931.247416666665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45931.247416666665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45931.247416666665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45931.247416666665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45931.247416666665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45931.247416666665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45931.247416666665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45931.247416666665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45931.247416666665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45931.247416666665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45931.247416666665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45931.247416666665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45931.247416666665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45931.247416666665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45931.247416666665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45931.247416666665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45931.247416666665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45931.247416666665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45931.247416666665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45931.247416666665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45931.247416666665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45931.247416666665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45931.247416666665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45931.247416666665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45931.247416666665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45931.247416666665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45931.247416666665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45931.247416666665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45931.247416666665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45931.247416666665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45931.247416666665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45931.247416666665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45931.247416666665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45931.247416666665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45931.247416666665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45931.247416666665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45931.247416666665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45931.247416666665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45931.247416666665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45931.247416666665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45931.247416666665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45931.247416666665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45931.247416666665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45931.247416666665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45931.247416666665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45931.247416666665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45931.247416666665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45931.247416666665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45931.247416666665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45931.247416666665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45931.247416666665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45931.247416666665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45931.247416666665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45931.247416666665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45931.247416666665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45931.247416666665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45931.247416666665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45931.247416666665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45931.247416666665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45931.247416666665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45931.247416666665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45931.247416666665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45931.247416666665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45931.247416666665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45931.247416666665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45931.247416666665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45931.247416666665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45931.247416666665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45931.247416666665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45931.247416666665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45931.247416666665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45931.247416666665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45931.247416666665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45931.247416666665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45931.247416666665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45931.247416666665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45931.247416666665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45931.247416666665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45931.247416666665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45931.247416666665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45931.247416666665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45931.247416666665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45931.247416666665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45931.247416666665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45931.247416666665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45931.247416666665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45931.247416666665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45931.247416666665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45931.247416666665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45931.247416666665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45931.247416666665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45931.247416666665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45931.247416666665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45931.247416666665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45931.247416666665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45931.247416666665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45931.247416666665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45931.247416666665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45931.247416666665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45931.247416666665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45931.247416666665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45931.247416666665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45931.247416666665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45931.247416666665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45931.247416666665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45931.247416666665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45931.247416666665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45931.247416666665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45931.247416666665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45931.247416666665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45931.247416666665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45931.247416666665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45931.247416666665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45931.247416666665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45931.247416666665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45931.247416666665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45931.247416666665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45931.247416666665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45931.247416666665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45931.247416666665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45931.247416666665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45931.247416666665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45931.247416666665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45931.247416666665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45931.247416666665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45931.247416666665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45931.247416666665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45931.247416666665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45931.247416666665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45931.247416666665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45931.247416666665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45931.247416666665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45931.247416666665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45931.247416666665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45931.247416666665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45931.247416666665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45931.247416666665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45931.247416666665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45931.247416666665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45931.247416666665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45931.247416666665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45931.247416666665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45931.247416666665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45931.247416666665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45931.247416666665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45931.247416666665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45931.247416666665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45931.247416666665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45931.247416666665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45931.247416666665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45931.247416666665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45931.247416666665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45931.247416666665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45931.247416666665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45931.247416666665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45931.247416666665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45931.247416666665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45931.247416666665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45931.247416666665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45931.247416666665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45931.247416666665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45931.247416666665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45931.247416666665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45931.247416666665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45931.247416666665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45931.247416666665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45931.247416666665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45931.247416666665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45931.247416666665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45931.247416666665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45931.247416666665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45931.247416666665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45931.247416666665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45931.247416666665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45931.247416666665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45931.247416666665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45931.247416666665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45931.247416666665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45931.247416666665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45931.247416666665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45931.247416666665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45931.247416666665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45931.247416666665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45931.247416666665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45931.247416666665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45931.247416666665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45931.247416666665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45931.247416666665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45931.247416666665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45931.247416666665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45931.247416666665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45931.247416666665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45931.247416666665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45931.247416666665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45931.247416666665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45931.247416666665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45931.247416666665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45931.247416666665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45931.247416666665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45931.247416666665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45931.247416666665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45931.247416666665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45931.247416666665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45931.247416666665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45931.247416666665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45931.247416666665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45931.247416666665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45931.247416666665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45931.247416666665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45931.247416666665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45931.247416666665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45931.247416666665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45931.247416666665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45931.247416666665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45931.247416666665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45931.247416666665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45931.247416666665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45931.247416666665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45931.247416666665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45931.247416666665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45931.247416666665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45931.247416666665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45931.247416666665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45931.247416666665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45931.247416666665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45931.247416666665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45931.247416666665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45931.247416666665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45931.247416666665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45931.247416666665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45931.247416666665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45931.247416666665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45931.247416666665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45931.247416666665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45931.247416666665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45931.247416666665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45931.247416666665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45931.247416666665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45931.247416666665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45931.247416666665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45931.247416666665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45931.247416666665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45931.247416666665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45931.247416666665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45931.247416666665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45931.247416666665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45931.247416666665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45931.247416666665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45931.247416666665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45931.247416666665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45931.247416666665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45931.247416666665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45931.247416666665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45931.247416666665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45931.247416666665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45931.247416666665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45931.247416666665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45931.247416666665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45931.247416666665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45931.247416666665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45931.247416666665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45931.247416666665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45931.247416666665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45931.247416666665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45931.247416666665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45931.247416666665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45931.247416666665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45931.247416666665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45931.247416666665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45931.247416666665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45931.247416666665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45931.247416666665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45931.247416666665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45931.247416666665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45931.247416666665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45931.247416666665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45931.247416666665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45931.247416666665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45931.247416666665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45931.247416666665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45931.247416666665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45931.247416666665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45931.247416666665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45931.247416666665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45931.247416666665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45931.247416666665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45931.247416666665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45931.247416666665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45931.247416666665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45931.247416666665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45931.247416666665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45931.247416666665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45931.247416666665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45931.247416666665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45931.247416666665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45931.247416666665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45931.247416666665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45931.247416666665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45931.247416666665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45931.247416666665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45931.247416666665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45931.247416666665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45931.247416666665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45931.247416666665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45931.247416666665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45931.247416666665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45931.247416666665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45931.247416666665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45931.247416666665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45931.247416666665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45931.247416666665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45931.247416666665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45931.247416666665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45931.247416666665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45931.247416666665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45931.247416666665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45931.247416666665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45931.247416666665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45931.247416666665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45931.247416666665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45931.247416666665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45931.247416666665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45931.247416666665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45931.247416666665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45931.247416666665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45931.247416666665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45931.247416666665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45931.247416666665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45931.247416666665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45931.247416666665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45931.247416666665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45931.247416666665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45931.247416666665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45931.247416666665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45931.247416666665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45931.247416666665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45931.247416666665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45931.247416666665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45931.247416666665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45931.247416666665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45931.247416666665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45931.247416666665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45931.247416666665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45931.247416666665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45931.247416666665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45931.247416666665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45931.247416666665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45931.247416666665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45931.247416666665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45931.247416666665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45931.247416666665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45931.247416666665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45931.247416666665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45931.247416666665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45931.247416666665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45931.247416666665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45931.247416666665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45931.247416666665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45931.247416666665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45931.247416666665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45931.247416666665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45931.247416666665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45931.247416666665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45931.247416666665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45931.247416666665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45931.247416666665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45931.247416666665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45931.247416666665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45931.247416666665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45931.247416666665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45931.247416666665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45931.247416666665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45931.247416666665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45931.247416666665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45931.247416666665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45931.247416666665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45931.247416666665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45931.247416666665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45931.247416666665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45931.247416666665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45931.247416666665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45931.247416666665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45931.247416666665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45931.247416666665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45931.247416666665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45931.247416666665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45931.247416666665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45931.247416666665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45931.247416666665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45931.247416666665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45931.247416666665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45931.247416666665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45931.247416666665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45931.247416666665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45931.247416666665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45931.247416666665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45931.247416666665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45931.247416666665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45931.247416666665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45931.247416666665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45931.247416666665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45931.247416666665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45931.247416666665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45931.247416666665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45931.247416666665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45931.247416666665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45931.247416666665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45931.247416666665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45931.247416666665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45931.247416666665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45931.247416666665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45931.247416666665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45931.247416666665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45931.247416666665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45931.247416666665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45931.247416666665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45931.247416666665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45931.247416666665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45931.247416666665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45931.247416666665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45931.247416666665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45931.247416666665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45931.247416666665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45931.247416666665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45931.247416666665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45931.247416666665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45931.247416666665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45931.247416666665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45931.247416666665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45931.247416666665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45931.247416666665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45931.247416666665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45931.247416666665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45931.247416666665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45931.247416666665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45931.247416666665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45931.247416666665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45931.247416666665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45931.247416666665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45931.247416666665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45931.247416666665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45931.247416666665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45931.247416666665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45931.247416666665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45931.247416666665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45931.247416666665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45931.247416666665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45931.247416666665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45931.247416666665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45931.247416666665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45931.247416666665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45931.247416666665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45931.247416666665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45931.247416666665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45931.247416666665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45931.247416666665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45931.247416666665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45931.247416666665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45931.247416666665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45931.247416666665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45931.247416666665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45931.247416666665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45931.247416666665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45931.247416666665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45931.247416666665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45931.247416666665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45931.247416666665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45931.247416666665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45931.247416666665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45931.247416666665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45931.247416666665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45931.247416666665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45931.247416666665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45931.247416666665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45931.247416666665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45931.247416666665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45931.247416666665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45931.247416666665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45931.247416666665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45931.247416666665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45931.247416666665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45931.247416666665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45931.247416666665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45931.247416666665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45931.247416666665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45931.247416666665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45931.247416666665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45931.247416666665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45931.247416666665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45931.247416666665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45931.247416666665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45931.247416666665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45931.247416666665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45931.247416666665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45931.247416666665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45931.247416666665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45931.247416666665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45931.247416666665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45931.247416666665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45931.247416666665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45931.247416666665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45931.247416666665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45931.247416666665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45931.247416666665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45931.247416666665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45931.247416666665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45931.247416666665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45931.247416666665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45931.247416666665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45931.247416666665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45931.247416666665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45931.247416666665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45931.247416666665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45931.247416666665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45931.247416666665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45931.247416666665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45931.247416666665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45931.247416666665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45931.247416666665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45931.247416666665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45931.247416666665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45931.247416666665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45931.247416666665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45931.247416666665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45931.247416666665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45931.247416666665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45931.247416666665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45931.247416666665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45931.247416666665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45931.247416666665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45931.247416666665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45931.247416666665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45931.247416666665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45931.247416666665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45931.247416666665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45931.247416666665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45931.247416666665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45931.247416666665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45931.247416666665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45931.247416666665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45931.247416666665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45931.247416666665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45931.247416666665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45931.247416666665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45931.247416666665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45931.247416666665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45931.247416666665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45931.247416666665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45931.247416666665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45931.247416666665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45931.247416666665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45931.247416666665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45931.247416666665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45931.247416666665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45931.247416666665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45931.247416666665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45931.247416666665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45931.247416666665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45931.247416666665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45931.247416666665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45931.247416666665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45931.247416666665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45931.247416666665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45931.247416666665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45931.247416666665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45931.247416666665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45931.247416666665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45931.247416666665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45931.247416666665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45931.247416666665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45931.247416666665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45931.247416666665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45931.247416666665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45931.247416666665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45931.247416666665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45931.247416666665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45931.247416666665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45931.247416666665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45931.247416666665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45931.247416666665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45931.247416666665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45931.247416666665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45931.247416666665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45931.247416666665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45931.247416666665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45931.247416666665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45931.247416666665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45931.247416666665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45931.247416666665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45931.247416666665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45931.247416666665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45931.247416666665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45931.247416666665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45931.247416666665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45931.247416666665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45931.247416666665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45931.247416666665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45931.247416666665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45931.247416666665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45931.247416666665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45931.247416666665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45931.247416666665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45931.247416666665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45931.247416666665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45931.247416666665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45931.247416666665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45931.247416666665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45931.247416666665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45931.247416666665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45931.247416666665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45931.247416666665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45931.247416666665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45931.247416666665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45931.247416666665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45931.247416666665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45931.247416666665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45931.247416666665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45931.247416666665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45931.247416666665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45931.247416666665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45931.247416666665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45931.247416666665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45931.247416666665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45931.247416666665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45931.247416666665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45931.247416666665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45931.247416666665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45931.247416666665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45931.247416666665</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45931.247416666665</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45931.247416666665</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227.76669907406904</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0.35713888888858492</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8.1895833332964685E-2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45931.247416666665</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39071</v>
      </c>
      <c r="E6" s="112" t="s">
        <v>38964</v>
      </c>
      <c r="F6" s="113"/>
      <c r="G6" s="114">
        <f ca="1">IFERROR(NOW()-F6,"")</f>
        <v>45931.247416666665</v>
      </c>
      <c r="H6" s="113">
        <v>45931.169618055559</v>
      </c>
      <c r="I6" s="110" t="str">
        <f>IFERROR(VLOOKUP(D6,DB!A:F,6,0),"")</f>
        <v>SCECO</v>
      </c>
      <c r="J6" s="110" t="str">
        <f>IFERROR(VLOOKUP(D6,DB!A:G,7,0),"")</f>
        <v>In progress</v>
      </c>
      <c r="K6" s="115" t="s">
        <v>39072</v>
      </c>
      <c r="L6" s="107" t="str">
        <f>IFERROR(VLOOKUP(D6,DB!A:I,9,0),"")</f>
        <v>Latis</v>
      </c>
    </row>
    <row r="7" spans="1:16" ht="15" customHeight="1">
      <c r="A7" s="110"/>
      <c r="B7" s="110" t="str">
        <f>IFERROR(VLOOKUP(D7,DB!A:K,11,0),"")</f>
        <v/>
      </c>
      <c r="C7" s="111"/>
      <c r="D7" s="107"/>
      <c r="E7" s="112"/>
      <c r="F7" s="113"/>
      <c r="G7" s="114">
        <f ca="1">IFERROR(NOW()-F7,"")</f>
        <v>45931.247416666665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45931.247416666665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45931.247416666665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45931.247416666665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45931.247416666665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45931.247416666665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45931.247416666665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45931.247416666665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45931.247416666665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45931.247416666665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45931.247416666665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45931.247416666665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45931.247416666665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45931.247416666665</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45931.247416666665</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45931.247416666665</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45931.247416666665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45931.247416666665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45931.247416666665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45931.247416666665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45931.247416666665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45931.247416666665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45931.247416666665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45931.247416666665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45931.247416666665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45931.247416666665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45931.247416666665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45931.247416666665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45931.247416666665</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16" sqref="K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39.41535648147692</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5.0585393518485944</v>
      </c>
      <c r="H3" s="38">
        <v>45926.158159722225</v>
      </c>
      <c r="I3" s="37" t="str">
        <f>IFERROR(VLOOKUP(D3,DB!A:F,6,0),"")</f>
        <v>SCECO</v>
      </c>
      <c r="J3" s="37" t="str">
        <f>IFERROR(VLOOKUP(D3,DB!A:G,7,0),"")</f>
        <v>Good</v>
      </c>
      <c r="K3" s="37" t="s">
        <v>39076</v>
      </c>
      <c r="L3" s="37" t="str">
        <f>IFERROR(VLOOKUP(D3,DB!A:I,9,0),"")</f>
        <v>Latis</v>
      </c>
      <c r="M3" s="139"/>
    </row>
    <row r="4" spans="1:13" ht="15">
      <c r="A4" s="37" t="s">
        <v>39077</v>
      </c>
      <c r="B4" s="37" t="str">
        <f>IFERROR(VLOOKUP(D4,DB!A:K,11,0),"")</f>
        <v>R5</v>
      </c>
      <c r="C4" s="37">
        <v>1</v>
      </c>
      <c r="D4" s="37" t="s">
        <v>34583</v>
      </c>
      <c r="E4" s="37" t="s">
        <v>38964</v>
      </c>
      <c r="F4" s="38">
        <v>45931.211793981478</v>
      </c>
      <c r="G4" s="39">
        <f ca="1">IFERROR(NOW()-F4,"-")</f>
        <v>3.5622685187263414E-2</v>
      </c>
      <c r="H4" s="38">
        <v>45931.192511574074</v>
      </c>
      <c r="I4" s="37" t="str">
        <f>IFERROR(VLOOKUP(D4,DB!A:F,6,0),"")</f>
        <v>Generator-SG</v>
      </c>
      <c r="J4" s="37" t="str">
        <f>IFERROR(VLOOKUP(D4,DB!A:G,7,0),"")</f>
        <v>Vandalized</v>
      </c>
      <c r="K4" s="37" t="s">
        <v>39078</v>
      </c>
      <c r="L4" s="37" t="str">
        <f>IFERROR(VLOOKUP(D4,DB!A:I,9,0),"")</f>
        <v>Latis</v>
      </c>
      <c r="M4" s="139"/>
    </row>
    <row r="5" spans="1:13" ht="15">
      <c r="A5" s="37"/>
      <c r="B5" s="37" t="str">
        <f>IFERROR(VLOOKUP(D5,DB!A:K,11,0),"")</f>
        <v/>
      </c>
      <c r="C5" s="37"/>
      <c r="D5" s="37"/>
      <c r="E5" s="37"/>
      <c r="F5" s="38"/>
      <c r="G5" s="39">
        <f ca="1">IFERROR(NOW()-F5,"-")</f>
        <v>45931.247416666665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45931.247416666665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45931.247416666665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45931.247416666665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45931.247416666665</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45931.247416666665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45931.247416666665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45931.247416666665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45931.247416666665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45931.247416666665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45931.247416666665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45931.247416666665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45931.247416666665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45931.247416666665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45931.247416666665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45931.247416666665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45931.247416666665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45931.247416666665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45931.247416666665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45931.247416666665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45931.247416666665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45931.247416666665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45931.247416666665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45931.247416666665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45931.247416666665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45931.247416666665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45931.247416666665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45931.247416666665</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45931.247416666665</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45931.247416666665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45931.247416666665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45931.247416666665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45931.247416666665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45931.247416666665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45931.247416666665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45931.247416666665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45931.247416666665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45931.247416666665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45931.247416666665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45931.247416666665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45931.247416666665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45931.247416666665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45931.247416666665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45931.247416666665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45931.247416666665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45931.247416666665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45931.247416666665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45931.247416666665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45931.247416666665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45931.247416666665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45931.247416666665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45931.247416666665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45931.247416666665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45931.247416666665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45931.247416666665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45931.247416666665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45931.247416666665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45931.247416666665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45931.247416666665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45931.247416666665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45931.247416666665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45931.247416666665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45931.247416666665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45931.247416666665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45931.247416666665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45931.247416666665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45931.247416666665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45931.247416666665</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45931.247416666665</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45931.247416666665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45931.247416666665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45931.247416666665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45931.247416666665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45931.247416666665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45931.247416666665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45931.247416666665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45931.247416666665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45931.247416666665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45931.247416666665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45931.247416666665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45931.247416666665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45931.247416666665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45931.247416666665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45931.247416666665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45931.247416666665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45931.247416666665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45931.247416666665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45931.247416666665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45931.247416666665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45931.247416666665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45931.247416666665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45931.247416666665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45931.247416666665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45931.247416666665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45931.247416666665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45931.247416666665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45931.247416666665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45931.247416666665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45931.247416666665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45931.247416666665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45931.247416666665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45931.247416666665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45931.247416666665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45931.247416666665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45931.247416666665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45931.247416666665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45931.247416666665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45931.247416666665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45931.247416666665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45931.247416666665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45931.247416666665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45931.247416666665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45931.247416666665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45931.247416666665</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45931.247416666665</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45931.247416666665</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45931.247416666665</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45931.247416666665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45931.247416666665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45931.247416666665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45931.247416666665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45931.247416666665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45931.247416666665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45931.247416666665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45931.247416666665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45931.247416666665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45931.247416666665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45931.247416666665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45931.247416666665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45931.247416666665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45931.247416666665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45931.247416666665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45931.247416666665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45931.247416666665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45931.247416666665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45931.247416666665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45931.247416666665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45931.247416666665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45931.247416666665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45931.247416666665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45931.247416666665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45931.247416666665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45931.247416666665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45931.247416666665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45931.247416666665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45931.247416666665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45931.247416666665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45931.247416666665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45931.247416666665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45931.247416666665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45931.247416666665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45931.247416666665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45931.247416666665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45931.247416666665</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45931.247416666665</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45931.247416666665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45931.247416666665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45931.247416666665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45931.247416666665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45931.247416666665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45931.247416666665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45931.247416666665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45931.247416666665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45931.247416666665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45931.247416666665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45931.247416666665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45931.247416666665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45931.247416666665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45931.247416666665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45931.247416666665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45931.247416666665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45931.247416666665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45931.247416666665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45931.247416666665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45931.247416666665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45931.247416666665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45931.247416666665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45931.247416666665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45931.247416666665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45931.247416666665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45931.247416666665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45931.247416666665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45931.247416666665</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45931.247416666665</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45931.247416666665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45931.247416666665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45931.247416666665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45931.247416666665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45931.247416666665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45931.247416666665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45931.247416666665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45931.247416666665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45931.247416666665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45931.247416666665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45931.247416666665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45931.247416666665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45931.247416666665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45931.247416666665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45931.247416666665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45931.247416666665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45931.247416666665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45931.247416666665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45931.247416666665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45931.247416666665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45931.247416666665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45931.247416666665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45931.247416666665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45931.247416666665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45931.247416666665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45931.247416666665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45931.247416666665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45931.247416666665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45931.247416666665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45931.247416666665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45931.247416666665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45931.247416666665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45931.247416666665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45931.247416666665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45931.247416666665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45931.247416666665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45931.247416666665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45931.247416666665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45931.247416666665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45931.247416666665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45931.247416666665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45931.247416666665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45931.247416666665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45931.247416666665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45931.247416666665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45931.247416666665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45931.247416666665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45931.247416666665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45931.247416666665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45931.247416666665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45931.247416666665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45931.247416666665</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45931.247416666665</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45931.247416666665</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39079</v>
      </c>
      <c r="B2" s="75" t="s">
        <v>5398</v>
      </c>
      <c r="C2" s="75">
        <v>1</v>
      </c>
      <c r="D2" s="75" t="s">
        <v>32861</v>
      </c>
      <c r="E2" s="100" t="s">
        <v>39080</v>
      </c>
      <c r="F2" s="88">
        <v>45929.14371527778</v>
      </c>
      <c r="G2" s="89">
        <f ca="1">IFERROR(NOW()-F2,"-")</f>
        <v>2.1037013888853835</v>
      </c>
      <c r="H2" s="102">
        <v>45929.455266203702</v>
      </c>
      <c r="I2" s="75" t="str">
        <f>IFERROR(VLOOKUP(D2,DB!A:F,6,0),"")</f>
        <v>SCECO</v>
      </c>
      <c r="J2" s="119" t="str">
        <f>IFERROR(VLOOKUP(D2,DB!A:G,7,0),"")</f>
        <v>In progress</v>
      </c>
      <c r="K2" s="101" t="s">
        <v>39081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39082</v>
      </c>
      <c r="B3" s="75" t="s">
        <v>5398</v>
      </c>
      <c r="C3" s="75">
        <v>1</v>
      </c>
      <c r="D3" s="75" t="s">
        <v>34463</v>
      </c>
      <c r="E3" s="100" t="s">
        <v>39080</v>
      </c>
      <c r="F3" s="88">
        <v>45926.772847222222</v>
      </c>
      <c r="G3" s="89">
        <f ca="1">IFERROR(NOW()-F3,"-")</f>
        <v>4.47456944444275</v>
      </c>
      <c r="H3" s="102">
        <v>45927.449074074073</v>
      </c>
      <c r="I3" s="75" t="str">
        <f>IFERROR(VLOOKUP(D3,DB!A:F,6,0),"")</f>
        <v>SCECO</v>
      </c>
      <c r="J3" s="119" t="str">
        <f>IFERROR(VLOOKUP(D3,DB!A:G,7,0),"")</f>
        <v>Weak</v>
      </c>
      <c r="K3" s="101" t="s">
        <v>39081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39083</v>
      </c>
      <c r="B4" s="75" t="s">
        <v>5398</v>
      </c>
      <c r="C4" s="75">
        <v>1</v>
      </c>
      <c r="D4" s="75" t="s">
        <v>33408</v>
      </c>
      <c r="E4" s="100" t="s">
        <v>39080</v>
      </c>
      <c r="F4" s="88">
        <v>45927.117546296293</v>
      </c>
      <c r="G4" s="89">
        <f ca="1">IFERROR(NOW()-F4,"-")</f>
        <v>4.1298703703723731</v>
      </c>
      <c r="H4" s="102">
        <v>45926.848171296297</v>
      </c>
      <c r="I4" s="75" t="str">
        <f>IFERROR(VLOOKUP(D4,DB!A:F,6,0),"")</f>
        <v>SCECO</v>
      </c>
      <c r="J4" s="119" t="str">
        <f>IFERROR(VLOOKUP(D4,DB!A:G,7,0),"")</f>
        <v>Dead</v>
      </c>
      <c r="K4" s="101" t="s">
        <v>39081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39084</v>
      </c>
      <c r="B5" s="140" t="str">
        <f>IFERROR(VLOOKUP(D5,DB!A:K,11,0),"")</f>
        <v>R6</v>
      </c>
      <c r="C5" s="140">
        <v>2</v>
      </c>
      <c r="D5" s="140" t="s">
        <v>38919</v>
      </c>
      <c r="E5" s="140" t="s">
        <v>38964</v>
      </c>
      <c r="F5" s="141">
        <v>45930.730011574073</v>
      </c>
      <c r="G5" s="142">
        <f ca="1">IFERROR(NOW()-F5,"-")</f>
        <v>0.51740509259252576</v>
      </c>
      <c r="H5" s="141">
        <v>45930.746990740743</v>
      </c>
      <c r="I5" s="140" t="str">
        <f>IFERROR(VLOOKUP(D5,DB!A:F,6,0),"")</f>
        <v>Generator-SG</v>
      </c>
      <c r="J5" s="140" t="str">
        <f>IFERROR(VLOOKUP(D5,DB!A:G,7,0),"")</f>
        <v>Vandalized</v>
      </c>
      <c r="K5" s="140" t="s">
        <v>39085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39086</v>
      </c>
      <c r="B6" s="140" t="str">
        <f>IFERROR(VLOOKUP(D6,DB!A:K,11,0),"")</f>
        <v>R6</v>
      </c>
      <c r="C6" s="140">
        <v>1</v>
      </c>
      <c r="D6" s="140" t="s">
        <v>36762</v>
      </c>
      <c r="E6" s="140" t="s">
        <v>38964</v>
      </c>
      <c r="F6" s="141">
        <v>45931.172812500001</v>
      </c>
      <c r="G6" s="142">
        <f ca="1">IFERROR(NOW()-F6,"-")</f>
        <v>7.4604166664357763E-2</v>
      </c>
      <c r="H6" s="141">
        <v>45931.166863425926</v>
      </c>
      <c r="I6" s="140" t="str">
        <f>IFERROR(VLOOKUP(D6,DB!A:F,6,0),"")</f>
        <v>Generator-SG</v>
      </c>
      <c r="J6" s="140" t="str">
        <f>IFERROR(VLOOKUP(D6,DB!A:G,7,0),"")</f>
        <v>Dead</v>
      </c>
      <c r="K6" s="140" t="s">
        <v>39087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45931.247416666665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45931.247416666665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45931.247416666665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45931.247416666665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45931.247416666665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45931.247416666665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45931.247416666665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45931.247416666665</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45931.247416666665</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45931.247416666665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45931.247416666665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45931.247416666665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45931.247416666665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45931.247416666665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45931.247416666665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45931.247416666665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45931.247416666665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45931.247416666665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45931.247416666665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45931.247416666665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45931.247416666665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45931.247416666665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45931.247416666665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45931.247416666665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45931.247416666665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45931.247416666665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45931.247416666665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45931.247416666665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45931.247416666665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45931.247416666665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45931.247416666665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45931.247416666665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45931.247416666665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45931.247416666665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45931.247416666665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45931.247416666665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45931.247416666665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45931.247416666665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45931.247416666665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45931.247416666665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45931.247416666665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45931.247416666665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45931.247416666665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45931.247416666665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45931.247416666665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45931.247416666665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45931.247416666665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45931.247416666665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45931.247416666665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45931.247416666665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45931.247416666665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45931.247416666665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45931.247416666665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45931.247416666665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45931.247416666665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45931.247416666665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45931.247416666665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45931.247416666665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45931.247416666665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45931.247416666665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45931.247416666665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45931.247416666665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45931.247416666665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45931.247416666665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45931.247416666665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45931.247416666665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45931.247416666665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45931.247416666665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45931.247416666665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45931.247416666665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45931.247416666665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45931.247416666665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45931.247416666665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45931.247416666665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45931.247416666665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45931.247416666665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45931.247416666665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45931.247416666665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45931.247416666665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45931.247416666665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45931.247416666665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45931.247416666665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45931.247416666665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45931.247416666665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45931.247416666665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45931.247416666665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45931.247416666665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45931.247416666665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45931.247416666665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45931.247416666665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45931.247416666665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45931.247416666665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45931.247416666665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45931.247416666665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45931.247416666665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45931.247416666665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45931.247416666665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45931.247416666665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45931.247416666665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45931.247416666665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45931.247416666665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45931.247416666665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45931.247416666665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45931.247416666665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45931.247416666665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45931.247416666665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45931.247416666665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45931.247416666665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45931.247416666665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45931.247416666665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45931.247416666665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45931.247416666665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45931.247416666665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45931.247416666665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45931.247416666665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45931.247416666665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45931.247416666665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45931.247416666665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45931.247416666665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45931.247416666665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45931.247416666665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45931.247416666665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45931.247416666665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45931.247416666665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45931.247416666665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45931.247416666665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45931.247416666665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45931.247416666665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45931.247416666665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45931.247416666665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45931.247416666665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45931.247416666665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45931.247416666665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45931.247416666665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45931.247416666665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45931.247416666665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45931.247416666665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45931.247416666665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45931.247416666665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45931.247416666665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45931.247416666665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45931.247416666665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45931.247416666665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45931.247416666665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45931.247416666665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45931.247416666665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45931.247416666665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45931.247416666665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45931.247416666665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45931.247416666665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45931.247416666665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45931.247416666665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45931.247416666665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45931.247416666665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45931.247416666665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45931.247416666665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45931.247416666665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45931.247416666665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45931.247416666665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45931.247416666665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45931.247416666665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45931.247416666665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45931.247416666665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45931.247416666665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45931.247416666665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45931.247416666665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45931.247416666665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45931.247416666665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45931.247416666665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45931.247416666665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45931.247416666665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45931.247416666665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45931.247416666665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45931.247416666665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45931.247416666665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45931.247416666665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45931.247416666665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45931.247416666665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45931.247416666665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45931.247416666665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45931.247416666665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45931.247416666665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45931.247416666665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45931.247416666665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45931.247416666665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45931.247416666665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45931.247416666665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45931.247416666665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45931.247416666665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45931.247416666665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45931.247416666665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45931.247416666665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45931.247416666665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45931.247416666665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45931.247416666665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45931.247416666665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45931.247416666665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45931.247416666665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45931.247416666665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45931.247416666665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45931.247416666665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45931.247416666665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45931.247416666665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45931.247416666665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45931.247416666665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45931.247416666665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45931.247416666665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45931.247416666665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45931.247416666665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45931.247416666665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45931.247416666665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45931.247416666665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45931.247416666665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45931.247416666665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45931.247416666665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45931.247416666665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45931.247416666665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45931.247416666665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45931.247416666665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45931.247416666665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45931.247416666665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45931.247416666665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45931.247416666665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45931.247416666665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45931.247416666665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45931.247416666665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45931.247416666665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45931.247416666665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45931.247416666665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45931.247416666665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45931.247416666665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45931.247416666665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45931.247416666665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45931.247416666665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45931.247416666665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45931.247416666665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45931.247416666665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45931.247416666665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45931.247416666665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45931.247416666665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45931.247416666665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45931.247416666665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45931.247416666665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45931.247416666665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45931.247416666665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45931.247416666665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45931.247416666665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45931.247416666665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45931.247416666665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45931.247416666665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45931.247416666665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45931.247416666665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45931.247416666665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45931.247416666665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45931.247416666665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45931.247416666665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45931.247416666665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45931.247416666665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45931.247416666665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45931.247416666665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45931.247416666665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45931.247416666665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45931.247416666665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45931.247416666665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45931.247416666665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45931.247416666665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45931.247416666665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45931.247416666665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45931.247416666665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45931.247416666665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45931.247416666665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45931.247416666665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45931.247416666665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45931.247416666665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45931.247416666665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45931.247416666665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45931.247416666665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45931.247416666665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45931.247416666665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45931.247416666665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45931.247416666665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45931.247416666665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45931.247416666665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45931.247416666665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45931.247416666665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45931.247416666665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45931.247416666665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45931.247416666665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45931.247416666665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45931.247416666665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45931.247416666665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45931.247416666665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45931.247416666665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45931.247416666665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45931.247416666665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45931.247416666665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45931.247416666665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45931.247416666665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45931.247416666665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45931.247416666665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45931.247416666665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45931.247416666665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45931.247416666665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45931.247416666665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45931.247416666665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45931.247416666665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45931.247416666665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45931.247416666665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45931.247416666665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45931.247416666665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45931.247416666665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45931.247416666665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45931.247416666665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45931.247416666665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45931.247416666665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45931.247416666665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45931.247416666665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45931.247416666665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45931.247416666665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45931.247416666665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45931.247416666665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45931.247416666665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45931.247416666665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45931.247416666665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45931.247416666665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45931.247416666665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45931.247416666665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45931.247416666665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45931.247416666665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45931.247416666665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45931.247416666665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45931.247416666665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45931.247416666665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45931.247416666665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45931.247416666665</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45931.247416666665</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45931.247416666665</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45931.247416666665</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45931.247416666665</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2025-10-01T02:58:21Z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