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88" documentId="13_ncr:1_{F6CB121F-512D-4AA6-A0C1-0FB36C537598}" xr6:coauthVersionLast="47" xr6:coauthVersionMax="47" xr10:uidLastSave="{636E1255-BE18-433F-AD39-6EB14109E284}"/>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5" i="3"/>
  <c r="G6" i="3"/>
  <c r="G7" i="3"/>
  <c r="G8" i="3"/>
  <c r="I3" i="4"/>
  <c r="J3" i="4"/>
  <c r="I3" i="6"/>
  <c r="I4" i="6"/>
  <c r="L5" i="3"/>
  <c r="J5" i="3"/>
  <c r="I5" i="3"/>
  <c r="B5"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L2" i="3"/>
  <c r="L3" i="3"/>
  <c r="L4"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J2" i="3"/>
  <c r="J3" i="3"/>
  <c r="J4"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I2" i="3"/>
  <c r="I3" i="3"/>
  <c r="I4"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B2" i="5"/>
  <c r="G2" i="5"/>
  <c r="I2" i="5"/>
  <c r="J2" i="5"/>
  <c r="G2" i="3"/>
  <c r="G3" i="3"/>
  <c r="G4"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<sst xmlns="http://schemas.openxmlformats.org/spreadsheetml/2006/main" count="178580" uniqueCount="39074">
  <si>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</si>
  <si>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</si>
  <si>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</si>
  <si>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</si>
  <si>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</si>
  <si>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</si>
  <si>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</si>
  <si>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</si>
  <si>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</si>
  <si>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</si>
  <si>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</si>
  <si>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</si>
  <si>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</si>
  <si>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</si>
  <si>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</si>
  <si>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</si>
  <si>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</si>
  <si>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</si>
  <si>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</si>
  <si>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</si>
  <si>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</si>
  <si>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</si>
  <si>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</si>
  <si>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</si>
  <si>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</si>
  <si>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</si>
  <si>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</si>
  <si>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</si>
  <si>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</si>
  <si>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</si>
  <si>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</si>
  <si>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</si>
  <si>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</si>
  <si>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</si>
  <si>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</si>
  <si>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</si>
  <si>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</si>
  <si>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</si>
  <si>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</si>
  <si>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</si>
  <si>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</si>
  <si>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</si>
  <si>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</si>
  <si>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</si>
  <si>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</si>
  <si>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</si>
  <si>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</si>
  <si>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</si>
  <si>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</si>
  <si>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</si>
  <si>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</si>
  <si>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</si>
  <si>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</si>
  <si>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</si>
  <si>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</si>
  <si>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</si>
  <si>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</si>
  <si>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</si>
  <si>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</si>
  <si>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</si>
  <si>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</si>
  <si>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</si>
  <si>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</si>
  <si>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</si>
  <si>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</si>
  <si>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</si>
  <si>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</si>
  <si>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</si>
  <si>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</si>
  <si>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</si>
  <si>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</si>
  <si>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</si>
  <si>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</si>
  <si>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</si>
  <si>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</si>
  <si>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</si>
  <si>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</si>
  <si>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</si>
  <si>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</si>
  <si>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</si>
  <si>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</si>
  <si>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</si>
  <si>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</si>
  <si>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</si>
  <si>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</si>
  <si>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</si>
  <si>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</si>
  <si>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</si>
  <si>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</si>
  <si>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</si>
  <si>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</si>
  <si>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</si>
  <si>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</si>
  <si>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</si>
  <si>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</si>
  <si>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</si>
  <si>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</si>
  <si>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</si>
  <si>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</si>
  <si>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</si>
  <si>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</si>
  <si>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</si>
  <si>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</si>
  <si>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</si>
  <si>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</si>
  <si>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</si>
  <si>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</si>
  <si>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</si>
  <si>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</si>
  <si>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</si>
  <si>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</si>
  <si>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</si>
  <si>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</si>
  <si>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</si>
  <si>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</si>
  <si>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</si>
  <si>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</si>
  <si>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</si>
  <si>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</si>
  <si>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</si>
  <si>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</si>
  <si>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</si>
  <si>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</si>
  <si>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</si>
  <si>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</si>
  <si>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</si>
  <si>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</si>
  <si>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</si>
  <si>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</si>
  <si>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</si>
  <si>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</si>
  <si>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</si>
  <si>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</si>
  <si>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</si>
  <si>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</si>
  <si>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</si>
  <si>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</si>
  <si>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</si>
  <si>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</si>
  <si>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</si>
  <si>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</si>
  <si>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</si>
  <si>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</si>
  <si>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</si>
  <si>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</si>
  <si>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</si>
  <si>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</si>
  <si>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</si>
  <si>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</si>
  <si>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</si>
  <si>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</si>
  <si>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</si>
  <si>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</si>
  <si>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</si>
  <si>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</si>
  <si>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</si>
  <si>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</si>
  <si>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</si>
  <si>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</si>
  <si>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</si>
  <si>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</si>
  <si>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</si>
  <si>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</si>
  <si>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</si>
  <si>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</si>
  <si>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</si>
  <si>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</si>
  <si>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</si>
  <si>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</si>
  <si>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</si>
  <si>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</si>
  <si>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</si>
  <si>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</si>
  <si>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</si>
  <si>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</si>
  <si>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</si>
  <si>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</si>
  <si>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</si>
  <si>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</si>
  <si>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</si>
  <si>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</si>
  <si>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</si>
  <si>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</si>
  <si>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</si>
  <si>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</si>
  <si>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</si>
  <si>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</si>
  <si>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</si>
  <si>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</si>
  <si>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</si>
  <si>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</si>
  <si>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</si>
  <si>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</si>
  <si>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</si>
  <si>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</si>
  <si>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</si>
  <si>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</si>
  <si>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</si>
  <si>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</si>
  <si>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</si>
  <si>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</si>
  <si>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</si>
  <si>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</si>
  <si>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</si>
  <si>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</si>
  <si>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</si>
  <si>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</si>
  <si>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</si>
  <si>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</si>
  <si>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</si>
  <si>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</si>
  <si>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</si>
  <si>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</si>
  <si>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</si>
  <si>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</si>
  <si>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</si>
  <si>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</si>
  <si>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</si>
  <si>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</si>
  <si>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</si>
  <si>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</si>
  <si>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</si>
  <si>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</si>
  <si>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</si>
  <si>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</si>
  <si>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</si>
  <si>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</si>
  <si>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</si>
  <si>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</si>
  <si>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</si>
  <si>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</si>
  <si>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</si>
  <si>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</si>
  <si>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</si>
  <si>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</si>
  <si>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</si>
  <si>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</si>
  <si>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</si>
  <si>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</si>
  <si>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</si>
  <si>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</si>
  <si>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</si>
  <si>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</si>
  <si>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</si>
  <si>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</si>
  <si>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</si>
  <si>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</si>
  <si>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</si>
  <si>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</si>
  <si>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</si>
  <si>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</si>
  <si>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</si>
  <si>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</si>
  <si>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</si>
  <si>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</si>
  <si>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</si>
  <si>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</si>
  <si>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</si>
  <si>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</si>
  <si>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</si>
  <si>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</si>
  <si>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</si>
  <si>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</si>
  <si>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</si>
  <si>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</si>
  <si>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</si>
  <si>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</si>
  <si>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</si>
  <si>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</si>
  <si>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</si>
  <si>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</si>
  <si>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</si>
  <si>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</si>
  <si>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</si>
  <si>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</si>
  <si>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</si>
  <si>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</si>
  <si>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</si>
  <si>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</si>
  <si>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</si>
  <si>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</si>
  <si>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</si>
  <si>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</si>
  <si>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</si>
  <si>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</si>
  <si>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</si>
  <si>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</si>
  <si>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</si>
  <si>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</si>
  <si>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</si>
  <si>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</si>
  <si>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</si>
  <si>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</si>
  <si>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</si>
  <si>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</si>
  <si>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</si>
  <si>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</si>
  <si>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</si>
  <si>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</si>
  <si>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</si>
  <si>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</si>
  <si>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</si>
  <si>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</si>
  <si>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</si>
  <si>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</si>
  <si>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</si>
  <si>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</si>
  <si>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</si>
  <si>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</si>
  <si>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</si>
  <si>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</si>
  <si>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</si>
  <si>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</si>
  <si>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</si>
  <si>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</si>
  <si>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</si>
  <si>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</si>
  <si>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</si>
  <si>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</si>
  <si>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</si>
  <si>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</si>
  <si>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</si>
  <si>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</si>
  <si>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</si>
  <si>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</si>
  <si>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</si>
  <si>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</si>
  <si>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</si>
  <si>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</si>
  <si>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</si>
  <si>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</si>
  <si>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</si>
  <si>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</si>
  <si>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</si>
  <si>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</si>
  <si>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</si>
  <si>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</si>
  <si>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</si>
  <si>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</si>
  <si>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</si>
  <si>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</si>
  <si>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</si>
  <si>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</si>
  <si>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</si>
  <si>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</si>
  <si>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</si>
  <si>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</si>
  <si>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</si>
  <si>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</si>
  <si>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</si>
  <si>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</si>
  <si>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</si>
  <si>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</si>
  <si>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</si>
  <si>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</si>
  <si>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</si>
  <si>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</si>
  <si>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</si>
  <si>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</si>
  <si>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</si>
  <si>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</si>
  <si>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</si>
  <si>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</si>
  <si>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</si>
  <si>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</si>
  <si>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</si>
  <si>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</si>
  <si>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</si>
  <si>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</si>
  <si>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</si>
  <si>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</si>
  <si>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</si>
  <si>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</si>
  <si>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</si>
  <si>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</si>
  <si>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</si>
  <si>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</si>
  <si>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</si>
  <si>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</si>
  <si>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</si>
  <si>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</si>
  <si>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</si>
  <si>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</si>
  <si>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</si>
  <si>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</si>
  <si>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</si>
  <si>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</si>
  <si>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</si>
  <si>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</si>
  <si>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</si>
  <si>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</si>
  <si>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</si>
  <si>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</si>
  <si>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</si>
  <si>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</si>
  <si>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</si>
  <si>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</si>
  <si>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</si>
  <si>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</si>
  <si>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</si>
  <si>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</si>
  <si>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</si>
  <si>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</si>
  <si>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</si>
  <si>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</si>
  <si>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</si>
  <si>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</si>
  <si>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</si>
  <si>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</si>
  <si>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</si>
  <si>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</si>
  <si>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</si>
  <si>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</si>
  <si>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</si>
  <si>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</si>
  <si>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</si>
  <si>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</si>
  <si>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</si>
  <si>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</si>
  <si>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</si>
  <si>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</si>
  <si>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</si>
  <si>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</si>
  <si>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</si>
  <si>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</si>
  <si>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</si>
  <si>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</si>
  <si>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</si>
  <si>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</si>
  <si>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</si>
  <si>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</si>
  <si>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</si>
  <si>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</si>
  <si>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</si>
  <si>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</si>
  <si>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</si>
  <si>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</si>
  <si>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</si>
  <si>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</si>
  <si>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</si>
  <si>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</si>
  <si>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</si>
  <si>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</si>
  <si>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</si>
  <si>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</si>
  <si>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</si>
  <si>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</si>
  <si>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</si>
  <si>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</si>
  <si>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</si>
  <si>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</si>
  <si>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</si>
  <si>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</si>
  <si>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</si>
  <si>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</si>
  <si>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</si>
  <si>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</si>
  <si>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</si>
  <si>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</si>
  <si>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</si>
  <si>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</si>
  <si>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</si>
  <si>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</si>
  <si>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</si>
  <si>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</si>
  <si>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</si>
  <si>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</si>
  <si>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</si>
  <si>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</si>
  <si>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</si>
  <si>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</si>
  <si>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</si>
  <si>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</si>
  <si>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</si>
  <si>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</si>
  <si>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</si>
  <si>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</si>
  <si>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</si>
  <si>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</si>
  <si>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</si>
  <si>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</si>
  <si>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</si>
  <si>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</si>
  <si>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</si>
  <si>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</si>
  <si>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</si>
  <si>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</si>
  <si>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</si>
  <si>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</si>
  <si>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</si>
  <si>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</si>
  <si>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</si>
  <si>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</si>
  <si>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</si>
  <si>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</si>
  <si>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</si>
  <si>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</si>
  <si>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</si>
  <si>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</si>
  <si>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</si>
  <si>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</si>
  <si>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</si>
  <si>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</si>
  <si>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</si>
  <si>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</si>
  <si>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</si>
  <si>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</si>
  <si>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</si>
  <si>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</si>
  <si>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</si>
  <si>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</si>
  <si>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</si>
  <si>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</si>
  <si>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</si>
  <si>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</si>
  <si>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</si>
  <si>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</si>
  <si>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</si>
  <si>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</si>
  <si>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</si>
  <si>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</si>
  <si>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</si>
  <si>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</si>
  <si>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</si>
  <si>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</si>
  <si>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</si>
  <si>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</si>
  <si>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</si>
  <si>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</si>
  <si>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</si>
  <si>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</si>
  <si>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</si>
  <si>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</si>
  <si>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</si>
  <si>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</si>
  <si>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</si>
  <si>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</si>
  <si>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</si>
  <si>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</si>
  <si>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</si>
  <si>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</si>
  <si>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</si>
  <si>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</si>
  <si>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</si>
  <si>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</si>
  <si>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</si>
  <si>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</si>
  <si>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</si>
  <si>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</si>
  <si>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</si>
  <si>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</si>
  <si>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</si>
  <si>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</si>
  <si>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</si>
  <si>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</si>
  <si>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</si>
  <si>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</si>
  <si>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</si>
  <si>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</si>
  <si>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</si>
  <si>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</si>
  <si>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</si>
  <si>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</si>
  <si>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</si>
  <si>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</si>
  <si>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</si>
  <si>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</si>
  <si>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</si>
  <si>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</si>
  <si>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</si>
  <si>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</si>
  <si>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</si>
  <si>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</si>
  <si>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</si>
  <si>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</si>
  <si>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</si>
  <si>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</si>
  <si>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</si>
  <si>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</si>
  <si>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</si>
  <si>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</si>
  <si>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</si>
  <si>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</si>
  <si>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</si>
  <si>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</si>
  <si>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</si>
  <si>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</si>
  <si>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</si>
  <si>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</si>
  <si>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</si>
  <si>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</si>
  <si>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</si>
  <si>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</si>
  <si>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</si>
  <si>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</si>
  <si>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</si>
  <si>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</si>
  <si>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</si>
  <si>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</si>
  <si>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</si>
  <si>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</si>
  <si>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</si>
  <si>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</si>
  <si>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</si>
  <si>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</si>
  <si>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</si>
  <si>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</si>
  <si>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</si>
  <si>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</si>
  <si>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</si>
  <si>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</si>
  <si>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</si>
  <si>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</si>
  <si>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</si>
  <si>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</si>
  <si>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</si>
  <si>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</si>
  <si>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</si>
  <si>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</si>
  <si>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</si>
  <si>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</si>
  <si>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</si>
  <si>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</si>
  <si>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</si>
  <si>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</si>
  <si>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</si>
  <si>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</si>
  <si>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</si>
  <si>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</si>
  <si>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</si>
  <si>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</si>
  <si>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</si>
  <si>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</si>
  <si>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</si>
  <si>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</si>
  <si>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</si>
  <si>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</si>
  <si>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</si>
  <si>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</si>
  <si>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</si>
  <si>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</si>
  <si>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</si>
  <si>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</si>
  <si>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</si>
  <si>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</si>
  <si>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</si>
  <si>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</si>
  <si>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</si>
  <si>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</si>
  <si>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</si>
  <si>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</si>
  <si>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</si>
  <si>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</si>
  <si>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</si>
  <si>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</si>
  <si>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</si>
  <si>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</si>
  <si>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</si>
  <si>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</si>
  <si>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</si>
  <si>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</si>
  <si>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</si>
  <si>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</si>
  <si>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</si>
  <si>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</si>
  <si>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</si>
  <si>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</si>
  <si>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</si>
  <si>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</si>
  <si>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</si>
  <si>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</si>
  <si>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</si>
  <si>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</si>
  <si>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</si>
  <si>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</si>
  <si>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</si>
  <si>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</si>
  <si>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</si>
  <si>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</si>
  <si>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</si>
  <si>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</si>
  <si>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</si>
  <si>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</si>
  <si>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</si>
  <si>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</si>
  <si>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</si>
  <si>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</si>
  <si>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</si>
  <si>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</si>
  <si>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</si>
  <si>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</si>
  <si>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</si>
  <si>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</si>
  <si>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</si>
  <si>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</si>
  <si>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</si>
  <si>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</si>
  <si>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</si>
  <si>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</si>
  <si>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</si>
  <si>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</si>
  <si>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</si>
  <si>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</si>
  <si>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</si>
  <si>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</si>
  <si>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</si>
  <si>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</si>
  <si>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</si>
  <si>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</si>
  <si>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</si>
  <si>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</si>
  <si>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</si>
  <si>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</si>
  <si>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</si>
  <si>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</si>
  <si>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</si>
  <si>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</si>
  <si>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</si>
  <si>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</si>
  <si>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</si>
  <si>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</si>
  <si>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</si>
  <si>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</si>
  <si>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</si>
  <si>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</si>
  <si>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</si>
  <si>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</si>
  <si>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</si>
  <si>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</si>
  <si>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</si>
  <si>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</si>
  <si>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</si>
  <si>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</si>
  <si>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</si>
  <si>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</si>
  <si>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</si>
  <si>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</si>
  <si>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</si>
  <si>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</si>
  <si>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</si>
  <si>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</si>
  <si>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</si>
  <si>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</si>
  <si>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</si>
  <si>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</si>
  <si>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</si>
  <si>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</si>
  <si>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</si>
  <si>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</si>
  <si>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</si>
  <si>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</si>
  <si>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</si>
  <si>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</si>
  <si>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</si>
  <si>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</si>
  <si>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</si>
  <si>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</si>
  <si>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</si>
  <si>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</si>
  <si>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</si>
  <si>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</si>
  <si>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</si>
  <si>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</si>
  <si>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</si>
  <si>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</si>
  <si>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</si>
  <si>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</si>
  <si>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</si>
  <si>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</si>
  <si>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</si>
  <si>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</si>
  <si>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</si>
  <si>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</si>
  <si>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</si>
  <si>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</si>
  <si>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</si>
  <si>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</si>
  <si>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</si>
  <si>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</si>
  <si>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</si>
  <si>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</si>
  <si>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</si>
  <si>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</si>
  <si>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</si>
  <si>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</si>
  <si>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</si>
  <si>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</si>
  <si>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</si>
  <si>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</si>
  <si>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</si>
  <si>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</si>
  <si>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</si>
  <si>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</si>
  <si>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</si>
  <si>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</si>
  <si>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</si>
  <si>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</si>
  <si>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</si>
  <si>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</si>
  <si>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</si>
  <si>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</si>
  <si>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</si>
  <si>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</si>
  <si>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</si>
  <si>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</si>
  <si>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</si>
  <si>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</si>
  <si>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</si>
  <si>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</si>
  <si>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</si>
  <si>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</si>
  <si>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</si>
  <si>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</si>
  <si>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</si>
  <si>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</si>
  <si>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</si>
  <si>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</si>
  <si>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</si>
  <si>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</si>
  <si>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</si>
  <si>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</si>
  <si>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</si>
  <si>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</si>
  <si>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</si>
  <si>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</si>
  <si>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</si>
  <si>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</si>
  <si>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</si>
  <si>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</si>
  <si>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</si>
  <si>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</si>
  <si>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</si>
  <si>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</si>
  <si>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</si>
  <si>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</si>
  <si>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</si>
  <si>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</si>
  <si>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</si>
  <si>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</si>
  <si>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</si>
  <si>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</si>
  <si>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</si>
  <si>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</si>
  <si>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</si>
  <si>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</si>
  <si>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</si>
  <si>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</si>
  <si>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</si>
  <si>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</si>
  <si>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</si>
  <si>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</si>
  <si>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</si>
  <si>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</si>
  <si>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</si>
  <si>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</si>
  <si>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</si>
  <si>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</si>
  <si>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</si>
  <si>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</si>
  <si>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</si>
  <si>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</si>
  <si>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</si>
  <si>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</si>
  <si>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</si>
  <si>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</si>
  <si>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</si>
  <si>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</si>
  <si>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</si>
  <si>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</si>
  <si>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</si>
  <si>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</si>
  <si>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</si>
  <si>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</si>
  <si>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</si>
  <si>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</si>
  <si>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</si>
  <si>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</si>
  <si>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</si>
  <si>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</si>
  <si>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</si>
  <si>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</si>
  <si>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</si>
  <si>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</si>
  <si>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</si>
  <si>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</si>
  <si>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</si>
  <si>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</si>
  <si>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</si>
  <si>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</si>
  <si>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</si>
  <si>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</si>
  <si>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</si>
  <si>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</si>
  <si>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</si>
  <si>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</si>
  <si>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</si>
  <si>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</si>
  <si>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</si>
  <si>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</si>
  <si>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</si>
  <si>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</si>
  <si>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</si>
  <si>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</si>
  <si>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</si>
  <si>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</si>
  <si>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</si>
  <si>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</si>
  <si>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</si>
  <si>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</si>
  <si>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</si>
  <si>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</si>
  <si>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</si>
  <si>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</si>
  <si>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</si>
  <si>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</si>
  <si>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</si>
  <si>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</si>
  <si>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</si>
  <si>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</si>
  <si>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</si>
  <si>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</si>
  <si>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</si>
  <si>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</si>
  <si>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</si>
  <si>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</si>
  <si>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</si>
  <si>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</si>
  <si>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</si>
  <si>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</si>
  <si>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</si>
  <si>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</si>
  <si>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</si>
  <si>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</si>
  <si>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</si>
  <si>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</si>
  <si>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</si>
  <si>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</si>
  <si>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</si>
  <si>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</si>
  <si>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</si>
  <si>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</si>
  <si>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</si>
  <si>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</si>
  <si>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</si>
  <si>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</si>
  <si>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</si>
  <si>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</si>
  <si>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</si>
  <si>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</si>
  <si>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</si>
  <si>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</si>
  <si>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</si>
  <si>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</si>
  <si>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</si>
  <si>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</si>
  <si>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</si>
  <si>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</si>
  <si>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</si>
  <si>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</si>
  <si>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</si>
  <si>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</si>
  <si>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</si>
  <si>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</si>
  <si>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</si>
  <si>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</si>
  <si>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</si>
  <si>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</si>
  <si>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</si>
  <si>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</si>
  <si>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</si>
  <si>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</si>
  <si>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</si>
  <si>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</si>
  <si>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</si>
  <si>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</si>
  <si>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</si>
  <si>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</si>
  <si>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</si>
  <si>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</si>
  <si>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</si>
  <si>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</si>
  <si>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</si>
  <si>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</si>
  <si>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</si>
  <si>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</si>
  <si>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</si>
  <si>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</si>
  <si>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</si>
  <si>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</si>
  <si>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</si>
  <si>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</si>
  <si>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</si>
  <si>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</si>
  <si>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</si>
  <si>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</si>
  <si>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</si>
  <si>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</si>
  <si>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</si>
  <si>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</si>
  <si>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</si>
  <si>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</si>
  <si>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</si>
  <si>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</si>
  <si>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</si>
  <si>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</si>
  <si>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</si>
  <si>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</si>
  <si>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</si>
  <si>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</si>
  <si>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</si>
  <si>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</si>
  <si>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</si>
  <si>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</si>
  <si>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</si>
  <si>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</si>
  <si>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</si>
  <si>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</si>
  <si>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</si>
  <si>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</si>
  <si>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</si>
  <si>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</si>
  <si>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</si>
  <si>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</si>
  <si>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</si>
  <si>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</si>
  <si>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</si>
  <si>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</si>
  <si>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</si>
  <si>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</si>
  <si>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</si>
  <si>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</si>
  <si>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</si>
  <si>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</si>
  <si>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</si>
  <si>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</si>
  <si>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</si>
  <si>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</si>
  <si>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</si>
  <si>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</si>
  <si>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</si>
  <si>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</si>
  <si>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</si>
  <si>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</si>
  <si>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</si>
  <si>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</si>
  <si>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</si>
  <si>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</si>
  <si>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</si>
  <si>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</si>
  <si>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</si>
  <si>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</si>
  <si>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</si>
  <si>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</si>
  <si>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</si>
  <si>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</si>
  <si>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</si>
  <si>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</si>
  <si>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</si>
  <si>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</si>
  <si>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</si>
  <si>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</si>
  <si>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</si>
  <si>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</si>
  <si>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</si>
  <si>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</si>
  <si>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</si>
  <si>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</si>
  <si>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</si>
  <si>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</si>
  <si>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</si>
  <si>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</si>
  <si>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</si>
  <si>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</si>
  <si>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</si>
  <si>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</si>
  <si>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</si>
  <si>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</si>
  <si>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</si>
  <si>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</si>
  <si>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</si>
  <si>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</si>
  <si>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</si>
  <si>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</si>
  <si>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</si>
  <si>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</si>
  <si>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</si>
  <si>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</si>
  <si>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</si>
  <si>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</si>
  <si>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</si>
  <si>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</si>
  <si>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</si>
  <si>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</si>
  <si>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</si>
  <si>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</si>
  <si>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</si>
  <si>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</si>
  <si>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</si>
  <si>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</si>
  <si>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</si>
  <si>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</si>
  <si>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</si>
  <si>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</si>
  <si>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</si>
  <si>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</si>
  <si>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</si>
  <si>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</si>
  <si>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</si>
  <si>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</si>
  <si>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</si>
  <si>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</si>
  <si>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</si>
  <si>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</si>
  <si>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</si>
  <si>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</si>
  <si>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</si>
  <si>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</si>
  <si>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</si>
  <si>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</si>
  <si>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</si>
  <si>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</si>
  <si>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</si>
  <si>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</si>
  <si>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</si>
  <si>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</si>
  <si>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</si>
  <si>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</si>
  <si>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</si>
  <si>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</si>
  <si>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</si>
  <si>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</si>
  <si>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</si>
  <si>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</si>
  <si>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</si>
  <si>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</si>
  <si>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</si>
  <si>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</si>
  <si>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</si>
  <si>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</si>
  <si>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</si>
  <si>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</si>
  <si>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</si>
  <si>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</si>
  <si>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</si>
  <si>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</si>
  <si>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</si>
  <si>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</si>
  <si>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</si>
  <si>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</si>
  <si>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</si>
  <si>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</si>
  <si>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</si>
  <si>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</si>
  <si>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</si>
  <si>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</si>
  <si>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</si>
  <si>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</si>
  <si>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</si>
  <si>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</si>
  <si>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</si>
  <si>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</si>
  <si>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</si>
  <si>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</si>
  <si>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</si>
  <si>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</si>
  <si>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</si>
  <si>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</si>
  <si>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</si>
  <si>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</si>
  <si>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</si>
  <si>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</si>
  <si>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</si>
  <si>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</si>
  <si>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</si>
  <si>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</si>
  <si>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</si>
  <si>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</si>
  <si>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</si>
  <si>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</si>
  <si>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</si>
  <si>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</si>
  <si>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</si>
  <si>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</si>
  <si>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</si>
  <si>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</si>
  <si>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</si>
  <si>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</si>
  <si>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</si>
  <si>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</si>
  <si>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</si>
  <si>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</si>
  <si>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</si>
  <si>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</si>
  <si>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</si>
  <si>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</si>
  <si>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</si>
  <si>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</si>
  <si>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</si>
  <si>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</si>
  <si>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</si>
  <si>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</si>
  <si>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</si>
  <si>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</si>
  <si>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</si>
  <si>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</si>
  <si>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</si>
  <si>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</si>
  <si>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</si>
  <si>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</si>
  <si>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</si>
  <si>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</si>
  <si>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</si>
  <si>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</si>
  <si>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</si>
  <si>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</si>
  <si>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</si>
  <si>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</si>
  <si>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</si>
  <si>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</si>
  <si>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</si>
  <si>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</si>
  <si>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</si>
  <si>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</si>
  <si>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</si>
  <si>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</si>
  <si>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</si>
  <si>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</si>
  <si>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</si>
  <si>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</si>
  <si>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</si>
  <si>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</si>
  <si>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</si>
  <si>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</si>
  <si>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</si>
  <si>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</si>
  <si>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</si>
  <si>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</si>
  <si>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</si>
  <si>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</si>
  <si>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</si>
  <si>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</si>
  <si>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</si>
  <si>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</si>
  <si>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</si>
  <si>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</si>
  <si>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</si>
  <si>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</si>
  <si>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</si>
  <si>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</si>
  <si>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</si>
  <si>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</si>
  <si>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</si>
  <si>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</si>
  <si>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</si>
  <si>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</si>
  <si>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</si>
  <si>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</si>
  <si>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</si>
  <si>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</si>
  <si>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</si>
  <si>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</si>
  <si>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</si>
  <si>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</si>
  <si>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</si>
  <si>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</si>
  <si>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</si>
  <si>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</si>
  <si>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</si>
  <si>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</si>
  <si>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</si>
  <si>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</si>
  <si>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</si>
  <si>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</si>
  <si>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</si>
  <si>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</si>
  <si>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</si>
  <si>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</si>
  <si>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</si>
  <si>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</si>
  <si>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</si>
  <si>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</si>
  <si>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</si>
  <si>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</si>
  <si>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</si>
  <si>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</si>
  <si>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</si>
  <si>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</si>
  <si>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</si>
  <si>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</si>
  <si>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</si>
  <si>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</si>
  <si>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</si>
  <si>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</si>
  <si>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</si>
  <si>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</si>
  <si>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</si>
  <si>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</si>
  <si>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</si>
  <si>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</si>
  <si>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</si>
  <si>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</si>
  <si>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</si>
  <si>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</si>
  <si>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</si>
  <si>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</si>
  <si>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</si>
  <si>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</si>
  <si>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</si>
  <si>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</si>
  <si>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</si>
  <si>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</si>
  <si>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</si>
  <si>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</si>
  <si>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</si>
  <si>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</si>
  <si>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</si>
  <si>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</si>
  <si>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</si>
  <si>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</si>
  <si>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</si>
  <si>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</si>
  <si>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</si>
  <si>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</si>
  <si>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</si>
  <si>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</si>
  <si>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</si>
  <si>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</si>
  <si>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</si>
  <si>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</si>
  <si>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</si>
  <si>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</si>
  <si>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</si>
  <si>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</si>
  <si>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</si>
  <si>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</si>
  <si>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</si>
  <si>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</si>
  <si>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</si>
  <si>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</si>
  <si>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</si>
  <si>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</si>
  <si>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</si>
  <si>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</si>
  <si>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</si>
  <si>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</si>
  <si>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</si>
  <si>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</si>
  <si>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</si>
  <si>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</si>
  <si>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</si>
  <si>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</si>
  <si>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</si>
  <si>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</si>
  <si>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</si>
  <si>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</si>
  <si>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</si>
  <si>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</si>
  <si>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</si>
  <si>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</si>
  <si>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</si>
  <si>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</si>
  <si>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</si>
  <si>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</si>
  <si>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</si>
  <si>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</si>
  <si>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</si>
  <si>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</si>
  <si>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</si>
  <si>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</si>
  <si>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</si>
  <si>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</si>
  <si>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</si>
  <si>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</si>
  <si>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</si>
  <si>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</si>
  <si>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</si>
  <si>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</si>
  <si>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</si>
  <si>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</si>
  <si>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</si>
  <si>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</si>
  <si>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</si>
  <si>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</si>
  <si>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</si>
  <si>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</si>
  <si>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</si>
  <si>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</si>
  <si>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</si>
  <si>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</si>
  <si>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</si>
  <si>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</si>
  <si>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</si>
  <si>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</si>
  <si>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</si>
  <si>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</si>
  <si>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</si>
  <si>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</si>
  <si>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</si>
  <si>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</si>
  <si>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</si>
  <si>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</si>
  <si>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</si>
  <si>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</si>
  <si>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</si>
  <si>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</si>
  <si>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</si>
  <si>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</si>
  <si>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</si>
  <si>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</si>
  <si>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</si>
  <si>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</si>
  <si>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</si>
  <si>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</si>
  <si>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</si>
  <si>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</si>
  <si>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</si>
  <si>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</si>
  <si>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</si>
  <si>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</si>
  <si>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</si>
  <si>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</si>
  <si>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</si>
  <si>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</si>
  <si>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</si>
  <si>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</si>
  <si>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</si>
  <si>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</si>
  <si>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</si>
  <si>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</si>
  <si>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</si>
  <si>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</si>
  <si>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</si>
  <si>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</si>
  <si>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</si>
  <si>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</si>
  <si>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</si>
  <si>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</si>
  <si>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</si>
  <si>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</si>
  <si>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</si>
  <si>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</si>
  <si>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</si>
  <si>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</si>
  <si>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</si>
  <si>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</si>
  <si>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</si>
  <si>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</si>
  <si>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</si>
  <si>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</si>
  <si>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</si>
  <si>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</si>
  <si>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</si>
  <si>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</si>
  <si>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</si>
  <si>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</si>
  <si>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</si>
  <si>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</si>
  <si>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</si>
  <si>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</si>
  <si>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</si>
  <si>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</si>
  <si>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</si>
  <si>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</si>
  <si>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</si>
  <si>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</si>
  <si>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</si>
  <si>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</si>
  <si>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</si>
  <si>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</si>
  <si>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</si>
  <si>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</si>
  <si>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</si>
  <si>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</si>
  <si>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</si>
  <si>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</si>
  <si>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</si>
  <si>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</si>
  <si>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</si>
  <si>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</si>
  <si>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</si>
  <si>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</si>
  <si>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</si>
  <si>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</si>
  <si>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</si>
  <si>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</si>
  <si>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</si>
  <si>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</si>
  <si>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</si>
  <si>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</si>
  <si>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</si>
  <si>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</si>
  <si>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</si>
  <si>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</si>
  <si>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</si>
  <si>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</si>
  <si>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</si>
  <si>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</si>
  <si>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</si>
  <si>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</si>
  <si>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</si>
  <si>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</si>
  <si>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</si>
  <si>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</si>
  <si>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</si>
  <si>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</si>
  <si>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</si>
  <si>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</si>
  <si>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</si>
  <si>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</si>
  <si>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</si>
  <si>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</si>
  <si>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</si>
  <si>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</si>
  <si>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</si>
  <si>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</si>
  <si>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</si>
  <si>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</si>
  <si>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</si>
  <si>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</si>
  <si>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</si>
  <si>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</si>
  <si>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</si>
  <si>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</si>
  <si>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</si>
  <si>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</si>
  <si>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</si>
  <si>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</si>
  <si>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</si>
  <si>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</si>
  <si>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</si>
  <si>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</si>
  <si>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</si>
  <si>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</si>
  <si>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</si>
  <si>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</si>
  <si>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</si>
  <si>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</si>
  <si>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</si>
  <si>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</si>
  <si>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</si>
  <si>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</si>
  <si>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</si>
  <si>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</si>
  <si>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</si>
  <si>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</si>
  <si>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</si>
  <si>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</si>
  <si>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</si>
  <si>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</si>
  <si>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</si>
  <si>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</si>
  <si>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</si>
  <si>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</si>
  <si>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</si>
  <si>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</si>
  <si>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</si>
  <si>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</si>
  <si>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</si>
  <si>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</si>
  <si>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</si>
  <si>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</si>
  <si>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</si>
  <si>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</si>
  <si>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</si>
  <si>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</si>
  <si>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</si>
  <si>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</si>
  <si>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</si>
  <si>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</si>
  <si>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</si>
  <si>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</si>
  <si>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</si>
  <si>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</si>
  <si>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</si>
  <si>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</si>
  <si>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</si>
  <si>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</si>
  <si>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</si>
  <si>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</si>
  <si>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</si>
  <si>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</si>
  <si>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</si>
  <si>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</si>
  <si>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</si>
  <si>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</si>
  <si>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</si>
  <si>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</si>
  <si>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</si>
  <si>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</si>
  <si>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</si>
  <si>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</si>
  <si>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</si>
  <si>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</si>
  <si>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</si>
  <si>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</si>
  <si>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</si>
  <si>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</si>
  <si>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</si>
  <si>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</si>
  <si>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</si>
  <si>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</si>
  <si>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</si>
  <si>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</si>
  <si>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</si>
  <si>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</si>
  <si>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</si>
  <si>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</si>
  <si>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</si>
  <si>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</si>
  <si>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</si>
  <si>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</si>
  <si>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</si>
  <si>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</si>
  <si>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</si>
  <si>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</si>
  <si>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</si>
  <si>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</si>
  <si>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</si>
  <si>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</si>
  <si>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</si>
  <si>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</si>
  <si>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</si>
  <si>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</si>
  <si>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</si>
  <si>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</si>
  <si>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</si>
  <si>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</si>
  <si>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</si>
  <si>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</si>
  <si>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</si>
  <si>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</si>
  <si>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</si>
  <si>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</si>
  <si>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</si>
  <si>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</si>
  <si>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</si>
  <si>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</si>
  <si>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</si>
  <si>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</si>
  <si>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</si>
  <si>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</si>
  <si>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</si>
  <si>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</si>
  <si>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</si>
  <si>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</si>
  <si>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</si>
  <si>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</si>
  <si>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</si>
  <si>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</si>
  <si>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</si>
  <si>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</si>
  <si>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</si>
  <si>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</si>
  <si>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</si>
  <si>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</si>
  <si>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</si>
  <si>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</si>
  <si>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</si>
  <si>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</si>
  <si>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</si>
  <si>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</si>
  <si>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</si>
  <si>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</si>
  <si>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</si>
  <si>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</si>
  <si>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</si>
  <si>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</si>
  <si>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</si>
  <si>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</si>
  <si>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</si>
  <si>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</si>
  <si>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</si>
  <si>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</si>
  <si>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</si>
  <si>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</si>
  <si>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</si>
  <si>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</si>
  <si>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</si>
  <si>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</si>
  <si>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</si>
  <si>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</si>
  <si>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</si>
  <si>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</si>
  <si>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</si>
  <si>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</si>
  <si>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</si>
  <si>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</si>
  <si>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</si>
  <si>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</si>
  <si>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</si>
  <si>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</si>
  <si>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</si>
  <si>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</si>
  <si>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</si>
  <si>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</si>
  <si>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</si>
  <si>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</si>
  <si>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</si>
  <si>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</si>
  <si>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</si>
  <si>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</si>
  <si>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</si>
  <si>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</si>
  <si>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</si>
  <si>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</si>
  <si>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</si>
  <si>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</si>
  <si>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</si>
  <si>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</si>
  <si>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</si>
  <si>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</si>
  <si>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</si>
  <si>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</si>
  <si>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</si>
  <si>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</si>
  <si>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</si>
  <si>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</si>
  <si>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</si>
  <si>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</si>
  <si>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</si>
  <si>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</si>
  <si>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</si>
  <si>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</si>
  <si>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</si>
  <si>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</si>
  <si>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</si>
  <si>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</si>
  <si>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</si>
  <si>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</si>
  <si>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</si>
  <si>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</si>
  <si>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</si>
  <si>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</si>
  <si>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</si>
  <si>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</si>
  <si>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</si>
  <si>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</si>
  <si>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</si>
  <si>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</si>
  <si>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</si>
  <si>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</si>
  <si>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</si>
  <si>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</si>
  <si>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</si>
  <si>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</si>
  <si>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</si>
  <si>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</si>
  <si>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</si>
  <si>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</si>
  <si>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</si>
  <si>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</si>
  <si>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</si>
  <si>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</si>
  <si>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</si>
  <si>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</si>
  <si>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</si>
  <si>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</si>
  <si>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</si>
  <si>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</si>
  <si>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</si>
  <si>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</si>
  <si>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</si>
  <si>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</si>
  <si>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</si>
  <si>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</si>
  <si>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</si>
  <si>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</si>
  <si>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</si>
  <si>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</si>
  <si>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</si>
  <si>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</si>
  <si>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</si>
  <si>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</si>
  <si>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</si>
  <si>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</si>
  <si>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</si>
  <si>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</si>
  <si>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</si>
  <si>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</si>
  <si>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</si>
  <si>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</si>
  <si>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</si>
  <si>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</si>
  <si>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</si>
  <si>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</si>
  <si>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</si>
  <si>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</si>
  <si>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</si>
  <si>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</si>
  <si>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</si>
  <si>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</si>
  <si>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</si>
  <si>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</si>
  <si>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</si>
  <si>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</si>
  <si>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</si>
  <si>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</si>
  <si>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</si>
  <si>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</si>
  <si>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</si>
  <si>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</si>
  <si>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</si>
  <si>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</si>
  <si>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</si>
  <si>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</si>
  <si>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</si>
  <si>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</si>
  <si>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</si>
  <si>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</si>
  <si>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</si>
  <si>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</si>
  <si>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</si>
  <si>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</si>
  <si>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</si>
  <si>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</si>
  <si>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</si>
  <si>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</si>
  <si>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</si>
  <si>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</si>
  <si>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</si>
  <si>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</si>
  <si>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</si>
  <si>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</si>
  <si>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</si>
  <si>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</si>
  <si>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</si>
  <si>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</si>
  <si>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</si>
  <si>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</si>
  <si>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</si>
  <si>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</si>
  <si>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</si>
  <si>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</si>
  <si>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</si>
  <si>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</si>
  <si>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</si>
  <si>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</si>
  <si>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</si>
  <si>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</si>
  <si>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</si>
  <si>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</si>
  <si>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</si>
  <si>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</si>
  <si>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</si>
  <si>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</si>
  <si>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</si>
  <si>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</si>
  <si>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</si>
  <si>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</si>
  <si>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</si>
  <si>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</si>
  <si>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</si>
  <si>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</si>
  <si>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</si>
  <si>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</si>
  <si>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</si>
  <si>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</si>
  <si>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</si>
  <si>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</si>
  <si>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</si>
  <si>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</si>
  <si>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</si>
  <si>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</si>
  <si>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</si>
  <si>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</si>
  <si>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</si>
  <si>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</si>
  <si>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</si>
  <si>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</si>
  <si>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</si>
  <si>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</si>
  <si>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</si>
  <si>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</si>
  <si>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</si>
  <si>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</si>
  <si>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</si>
  <si>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</si>
  <si>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</si>
  <si>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</si>
  <si>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</si>
  <si>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</si>
  <si>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</si>
  <si>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</si>
  <si>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</si>
  <si>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</si>
  <si>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</si>
  <si>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</si>
  <si>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</si>
  <si>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</si>
  <si>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</si>
  <si>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</si>
  <si>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</si>
  <si>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</si>
  <si>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</si>
  <si>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</si>
  <si>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</si>
  <si>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</si>
  <si>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</si>
  <si>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</si>
  <si>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</si>
  <si>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</si>
  <si>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</si>
  <si>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</si>
  <si>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</si>
  <si>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</si>
  <si>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</si>
  <si>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</si>
  <si>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</si>
  <si>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</si>
  <si>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</si>
  <si>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</si>
  <si>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</si>
  <si>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</si>
  <si>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</si>
  <si>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</si>
  <si>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</si>
  <si>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</si>
  <si>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</si>
  <si>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</si>
  <si>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</si>
  <si>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</si>
  <si>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</si>
  <si>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</si>
  <si>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</si>
  <si>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</si>
  <si>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</si>
  <si>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</si>
  <si>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</si>
  <si>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</si>
  <si>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</si>
  <si>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</si>
  <si>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</si>
  <si>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</si>
  <si>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</si>
  <si>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</si>
  <si>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</si>
  <si>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</si>
  <si>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</si>
  <si>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</si>
  <si>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</si>
  <si>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</si>
  <si>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</si>
  <si>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</si>
  <si>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</si>
  <si>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</si>
  <si>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</si>
  <si>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</si>
  <si>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</si>
  <si>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</si>
  <si>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</si>
  <si>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</si>
  <si>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</si>
  <si>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</si>
  <si>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</si>
  <si>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</si>
  <si>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</si>
  <si>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</si>
  <si>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</si>
  <si>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</si>
  <si>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</si>
  <si>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</si>
  <si>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</si>
  <si>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</si>
  <si>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</si>
  <si>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</si>
  <si>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</si>
  <si>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</si>
  <si>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</si>
  <si>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</si>
  <si>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</si>
  <si>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</si>
  <si>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</si>
  <si>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</si>
  <si>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</si>
  <si>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</si>
  <si>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</si>
  <si>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</si>
  <si>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</si>
  <si>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</si>
  <si>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</si>
  <si>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</si>
  <si>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</si>
  <si>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</si>
  <si>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</si>
  <si>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</si>
  <si>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</si>
  <si>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</si>
  <si>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</si>
  <si>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</si>
  <si>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</si>
  <si>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</si>
  <si>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</si>
  <si>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</si>
  <si>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</si>
  <si>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</si>
  <si>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</si>
  <si>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</si>
  <si>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</si>
  <si>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</si>
  <si>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</si>
  <si>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</si>
  <si>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</si>
  <si>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</si>
  <si>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</si>
  <si>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</si>
  <si>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</si>
  <si>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</si>
  <si>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</si>
  <si>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</si>
  <si>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</si>
  <si>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</si>
  <si>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</si>
  <si>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</si>
  <si>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</si>
  <si>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</si>
  <si>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</si>
  <si>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</si>
  <si>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</si>
  <si>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</si>
  <si>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</si>
  <si>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</si>
  <si>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</si>
  <si>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</si>
  <si>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</si>
  <si>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</si>
  <si>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</si>
  <si>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</si>
  <si>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</si>
  <si>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</si>
  <si>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</si>
  <si>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</si>
  <si>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</si>
  <si>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</si>
  <si>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</si>
  <si>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</si>
  <si>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</si>
  <si>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</si>
  <si>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</si>
  <si>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</si>
  <si>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</si>
  <si>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</si>
  <si>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</si>
  <si>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</si>
  <si>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</si>
  <si>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</si>
  <si>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</si>
  <si>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</si>
  <si>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</si>
  <si>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</si>
  <si>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</si>
  <si>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</si>
  <si>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</si>
  <si>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</si>
  <si>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</si>
  <si>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</si>
  <si>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</si>
  <si>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</si>
  <si>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</si>
  <si>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</si>
  <si>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</si>
  <si>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</si>
  <si>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</si>
  <si>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</si>
  <si>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</si>
  <si>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</si>
  <si>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</si>
  <si>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</si>
  <si>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</si>
  <si>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</si>
  <si>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</si>
  <si>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</si>
  <si>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</si>
  <si>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</si>
  <si>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</si>
  <si>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</si>
  <si>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</si>
  <si>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</si>
  <si>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</si>
  <si>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</si>
  <si>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</si>
  <si>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</si>
  <si>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</si>
  <si>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</si>
  <si>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</si>
  <si>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</si>
  <si>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</si>
  <si>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</si>
  <si>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</si>
  <si>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</si>
  <si>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</si>
  <si>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</si>
  <si>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</si>
  <si>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</si>
  <si>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</si>
  <si>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</si>
  <si>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</si>
  <si>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</si>
  <si>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</si>
  <si>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</si>
  <si>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</si>
  <si>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</si>
  <si>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</si>
  <si>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</si>
  <si>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</si>
  <si>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</si>
  <si>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</si>
  <si>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</si>
  <si>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</si>
  <si>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</si>
  <si>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</si>
  <si>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</si>
  <si>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</si>
  <si>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</si>
  <si>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</si>
  <si>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</si>
  <si>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</si>
  <si>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</si>
  <si>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</si>
  <si>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</si>
  <si>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</si>
  <si>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</si>
  <si>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</si>
  <si>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</si>
  <si>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</si>
  <si>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</si>
  <si>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</si>
  <si>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</si>
  <si>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</si>
  <si>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</si>
  <si>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</si>
  <si>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</si>
  <si>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</si>
  <si>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</si>
  <si>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</si>
  <si>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</si>
  <si>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</si>
  <si>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</si>
  <si>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</si>
  <si>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</si>
  <si>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</si>
  <si>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</si>
  <si>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</si>
  <si>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</si>
  <si>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</si>
  <si>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</si>
  <si>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</si>
  <si>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</si>
  <si>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</si>
  <si>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</si>
  <si>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</si>
  <si>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</si>
  <si>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</si>
  <si>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</si>
  <si>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</si>
  <si>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</si>
  <si>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</si>
  <si>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</si>
  <si>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</si>
  <si>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</si>
  <si>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</si>
  <si>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</si>
  <si>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</si>
  <si>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</si>
  <si>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</si>
  <si>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</si>
  <si>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</si>
  <si>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</si>
  <si>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</si>
  <si>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</si>
  <si>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</si>
  <si>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</si>
  <si>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</si>
  <si>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</si>
  <si>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</si>
  <si>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</si>
  <si>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</si>
  <si>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</si>
  <si>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</si>
  <si>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</si>
  <si>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</si>
  <si>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</si>
  <si>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</si>
  <si>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</si>
  <si>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</si>
  <si>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</si>
  <si>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</si>
  <si>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</si>
  <si>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</si>
  <si>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</si>
  <si>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</si>
  <si>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</si>
  <si>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</si>
  <si>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</si>
  <si>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</si>
  <si>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</si>
  <si>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</si>
  <si>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</si>
  <si>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</si>
  <si>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</si>
  <si>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</si>
  <si>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</si>
  <si>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</si>
  <si>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</si>
  <si>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</si>
  <si>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</si>
  <si>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</si>
  <si>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</si>
  <si>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</si>
  <si>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</si>
  <si>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</si>
  <si>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</si>
  <si>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</si>
  <si>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</si>
  <si>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</si>
  <si>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</si>
  <si>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</si>
  <si>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</si>
  <si>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</si>
  <si>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</si>
  <si>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</si>
  <si>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</si>
  <si>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</si>
  <si>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</si>
  <si>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</si>
  <si>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</si>
  <si>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</si>
  <si>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</si>
  <si>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</si>
  <si>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</si>
  <si>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</si>
  <si>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</si>
  <si>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</si>
  <si>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</si>
  <si>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</si>
  <si>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</si>
  <si>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</si>
  <si>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</si>
  <si>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</si>
  <si>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</si>
  <si>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</si>
  <si>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</si>
  <si>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</si>
  <si>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</si>
  <si>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</si>
  <si>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</si>
  <si>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</si>
  <si>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</si>
  <si>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</si>
  <si>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</si>
  <si>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</si>
  <si>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</si>
  <si>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</si>
  <si>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</si>
  <si>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</si>
  <si>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</si>
  <si>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</si>
  <si>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</si>
  <si>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</si>
  <si>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</si>
  <si>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</si>
  <si>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</si>
  <si>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</si>
  <si>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</si>
  <si>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</si>
  <si>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</si>
  <si>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</si>
  <si>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</si>
  <si>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</si>
  <si>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</si>
  <si>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</si>
  <si>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</si>
  <si>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</si>
  <si>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</si>
  <si>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</si>
  <si>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</si>
  <si>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</si>
  <si>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</si>
  <si>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</si>
  <si>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</si>
  <si>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</si>
  <si>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</si>
  <si>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</si>
  <si>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</si>
  <si>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</si>
  <si>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</si>
  <si>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</si>
  <si>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</si>
  <si>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</si>
  <si>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</si>
  <si>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</si>
  <si>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</si>
  <si>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</si>
  <si>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</si>
  <si>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</si>
  <si>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</si>
  <si>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</si>
  <si>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</si>
  <si>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</si>
  <si>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</si>
  <si>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</si>
  <si>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</si>
  <si>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</si>
  <si>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</si>
  <si>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</si>
  <si>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</si>
  <si>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</si>
  <si>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</si>
  <si>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</si>
  <si>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</si>
  <si>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</si>
  <si>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</si>
  <si>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</si>
  <si>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</si>
  <si>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</si>
  <si>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</si>
  <si>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</si>
  <si>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</si>
  <si>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</si>
  <si>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</si>
  <si>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</si>
  <si>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</si>
  <si>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</si>
  <si>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</si>
  <si>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</si>
  <si>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</si>
  <si>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</si>
  <si>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</si>
  <si>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</si>
  <si>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</si>
  <si>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</si>
  <si>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</si>
  <si>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</si>
  <si>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</si>
  <si>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</si>
  <si>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</si>
  <si>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</si>
  <si>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</si>
  <si>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</si>
  <si>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</si>
  <si>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</si>
  <si>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</si>
  <si>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</si>
  <si>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</si>
  <si>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</si>
  <si>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</si>
  <si>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</si>
  <si>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</si>
  <si>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</si>
  <si>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</si>
  <si>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</si>
  <si>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</si>
  <si>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</si>
  <si>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</si>
  <si>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</si>
  <si>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</si>
  <si>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</si>
  <si>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</si>
  <si>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</si>
  <si>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</si>
  <si>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</si>
  <si>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</si>
  <si>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</si>
  <si>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</si>
  <si>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</si>
  <si>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</si>
  <si>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</si>
  <si>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</si>
  <si>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</si>
  <si>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</si>
  <si>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</si>
  <si>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</si>
  <si>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</si>
  <si>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</si>
  <si>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</si>
  <si>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</si>
  <si>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</si>
  <si>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</si>
  <si>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</si>
  <si>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</si>
  <si>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</si>
  <si>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</si>
  <si>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</si>
  <si>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</si>
  <si>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</si>
  <si>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</si>
  <si>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</si>
  <si>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</si>
  <si>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</si>
  <si>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</si>
  <si>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</si>
  <si>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</si>
  <si>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</si>
  <si>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</si>
  <si>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</si>
  <si>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</si>
  <si>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</si>
  <si>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</si>
  <si>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</si>
  <si>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</si>
  <si>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</si>
  <si>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</si>
  <si>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</si>
  <si>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</si>
  <si>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</si>
  <si>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</si>
  <si>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</si>
  <si>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</si>
  <si>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</si>
  <si>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</si>
  <si>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</si>
  <si>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</si>
  <si>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</si>
  <si>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</si>
  <si>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</si>
  <si>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</si>
  <si>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</si>
  <si>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</si>
  <si>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</si>
  <si>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</si>
  <si>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</si>
  <si>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</si>
  <si>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</si>
  <si>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</si>
  <si>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</si>
  <si>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</si>
  <si>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</si>
  <si>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</si>
  <si>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</si>
  <si>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</si>
  <si>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</si>
  <si>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</si>
  <si>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</si>
  <si>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</si>
  <si>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</si>
  <si>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</si>
  <si>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</si>
  <si>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</si>
  <si>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</si>
  <si>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</si>
  <si>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</si>
  <si>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</si>
  <si>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</si>
  <si>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</si>
  <si>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</si>
  <si>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</si>
  <si>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</si>
  <si>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</si>
  <si>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</si>
  <si>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</si>
  <si>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</si>
  <si>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</si>
  <si>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</si>
  <si>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</si>
  <si>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</si>
  <si>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</si>
  <si>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</si>
  <si>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</si>
  <si>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</si>
  <si>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</si>
  <si>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</si>
  <si>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</si>
  <si>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</si>
  <si>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</si>
  <si>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</si>
  <si>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</si>
  <si>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</si>
  <si>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</si>
  <si>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</si>
  <si>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</si>
  <si>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</si>
  <si>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</si>
  <si>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</si>
  <si>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</si>
  <si>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</si>
  <si>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</si>
  <si>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</si>
  <si>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</si>
  <si>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</si>
  <si>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</si>
  <si>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</si>
  <si>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</si>
  <si>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</si>
  <si>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</si>
  <si>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</si>
  <si>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</si>
  <si>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</si>
  <si>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</si>
  <si>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</si>
  <si>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</si>
  <si>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</si>
  <si>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</si>
  <si>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</si>
  <si>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</si>
  <si>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</si>
  <si>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</si>
  <si>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</si>
  <si>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</si>
  <si>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</si>
  <si>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</si>
  <si>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</si>
  <si>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</si>
  <si>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</si>
  <si>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</si>
  <si>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</si>
  <si>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</si>
  <si>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</si>
  <si>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</si>
  <si>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</si>
  <si>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</si>
  <si>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</si>
  <si>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</si>
  <si>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</si>
  <si>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</si>
  <si>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</si>
  <si>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</si>
  <si>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</si>
  <si>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</si>
  <si>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</si>
  <si>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</si>
  <si>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</si>
  <si>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</si>
  <si>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</si>
  <si>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</si>
  <si>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</si>
  <si>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</si>
  <si>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</si>
  <si>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</si>
  <si>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</si>
  <si>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</si>
  <si>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</si>
  <si>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</si>
  <si>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</si>
  <si>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</si>
  <si>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</si>
  <si>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</si>
  <si>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</si>
  <si>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</si>
  <si>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</si>
  <si>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</si>
  <si>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</si>
  <si>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</si>
  <si>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</si>
  <si>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</si>
  <si>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</si>
  <si>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</si>
  <si>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</si>
  <si>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</si>
  <si>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</si>
  <si>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</si>
  <si>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</si>
  <si>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</si>
  <si>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</si>
  <si>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</si>
  <si>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</si>
  <si>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</si>
  <si>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</si>
  <si>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</si>
  <si>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</si>
  <si>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</si>
  <si>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</si>
  <si>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</si>
  <si>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</si>
  <si>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</si>
  <si>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</si>
  <si>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</si>
  <si>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</si>
  <si>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</si>
  <si>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</si>
  <si>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</si>
  <si>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</si>
  <si>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</si>
  <si>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</si>
  <si>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</si>
  <si>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</si>
  <si>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</si>
  <si>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</si>
  <si>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</si>
  <si>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</si>
  <si>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</si>
  <si>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</si>
  <si>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</si>
  <si>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</si>
  <si>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</si>
  <si>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</si>
  <si>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</si>
  <si>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</si>
  <si>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</si>
  <si>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</si>
  <si>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</si>
  <si>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</si>
  <si>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</si>
  <si>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</si>
  <si>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</si>
  <si>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</si>
  <si>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</si>
  <si>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</si>
  <si>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</si>
  <si>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</si>
  <si>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</si>
  <si>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</si>
  <si>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</si>
  <si>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</si>
  <si>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</si>
  <si>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</si>
  <si>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</si>
  <si>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</si>
  <si>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</si>
  <si>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</si>
  <si>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</si>
  <si>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</si>
  <si>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</si>
  <si>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</si>
  <si>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</si>
  <si>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</si>
  <si>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</si>
  <si>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</si>
  <si>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</si>
  <si>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</si>
  <si>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</si>
  <si>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</si>
  <si>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</si>
  <si>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</si>
  <si>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</si>
  <si>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</si>
  <si>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</si>
  <si>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</si>
  <si>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</si>
  <si>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</si>
  <si>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</si>
  <si>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</si>
  <si>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</si>
  <si>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</si>
  <si>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</si>
  <si>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</si>
  <si>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</si>
  <si>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</si>
  <si>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</si>
  <si>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</si>
  <si>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</si>
  <si>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</si>
  <si>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</si>
  <si>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</si>
  <si>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</si>
  <si>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</si>
  <si>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</si>
  <si>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</si>
  <si>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</si>
  <si>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</si>
  <si>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</si>
  <si>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</si>
  <si>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</si>
  <si>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</si>
  <si>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</si>
  <si>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</si>
  <si>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</si>
  <si>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</si>
  <si>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</si>
  <si>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</si>
  <si>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</si>
  <si>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</si>
  <si>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</si>
  <si>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</si>
  <si>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</si>
  <si>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</si>
  <si>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</si>
  <si>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</si>
  <si>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</si>
  <si>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</si>
  <si>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</si>
  <si>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</si>
  <si>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</si>
  <si>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</si>
  <si>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</si>
  <si>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</si>
  <si>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</si>
  <si>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</si>
  <si>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</si>
  <si>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</si>
  <si>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</si>
  <si>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</si>
  <si>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</si>
  <si>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</si>
  <si>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</si>
  <si>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</si>
  <si>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</si>
  <si>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</si>
  <si>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</si>
  <si>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</si>
  <si>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</si>
  <si>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</si>
  <si>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</si>
  <si>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</si>
  <si>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</si>
  <si>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</si>
  <si>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</si>
  <si>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</si>
  <si>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</si>
  <si>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</si>
  <si>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</si>
  <si>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</si>
  <si>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</si>
  <si>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</si>
  <si>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</si>
  <si>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</si>
  <si>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</si>
  <si>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</si>
  <si>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</si>
  <si>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</si>
  <si>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</si>
  <si>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</si>
  <si>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</si>
  <si>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</si>
  <si>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</si>
  <si>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</si>
  <si>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</si>
  <si>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</si>
  <si>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</si>
  <si>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</si>
  <si>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</si>
  <si>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</si>
  <si>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</si>
  <si>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</si>
  <si>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</si>
  <si>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</si>
  <si>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</si>
  <si>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</si>
  <si>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</si>
  <si>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</si>
  <si>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</si>
  <si>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</si>
  <si>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</si>
  <si>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</si>
  <si>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</si>
  <si>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</si>
  <si>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</si>
  <si>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</si>
  <si>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</si>
  <si>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</si>
  <si>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</si>
  <si>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</si>
  <si>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</si>
  <si>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</si>
  <si>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</si>
  <si>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</si>
  <si>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</si>
  <si>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</si>
  <si>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</si>
  <si>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</si>
  <si>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</si>
  <si>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</si>
  <si>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</si>
  <si>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</si>
  <si>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</si>
  <si>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</si>
  <si>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</si>
  <si>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</si>
  <si>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</si>
  <si>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</si>
  <si>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</si>
  <si>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</si>
  <si>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</si>
  <si>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</si>
  <si>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</si>
  <si>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</si>
  <si>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</si>
  <si>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</si>
  <si>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</si>
  <si>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</si>
  <si>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</si>
  <si>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</si>
  <si>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</si>
  <si>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</si>
  <si>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</si>
  <si>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</si>
  <si>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</si>
  <si>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</si>
  <si>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</si>
  <si>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</si>
  <si>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</si>
  <si>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</si>
  <si>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</si>
  <si>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</si>
  <si>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</si>
  <si>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</si>
  <si>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</si>
  <si>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</si>
  <si>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</si>
  <si>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</si>
  <si>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</si>
  <si>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</si>
  <si>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</si>
  <si>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</si>
  <si>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</si>
  <si>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</si>
  <si>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</si>
  <si>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</si>
  <si>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</si>
  <si>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</si>
  <si>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</si>
  <si>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</si>
  <si>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</si>
  <si>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</si>
  <si>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</si>
  <si>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</si>
  <si>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</si>
  <si>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</si>
  <si>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</si>
  <si>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</si>
  <si>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</si>
  <si>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</si>
  <si>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</si>
  <si>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</si>
  <si>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</si>
  <si>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</si>
  <si>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</si>
  <si>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</si>
  <si>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</si>
  <si>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</si>
  <si>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</si>
  <si>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</si>
  <si>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</si>
  <si>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</si>
  <si>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</si>
  <si>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</si>
  <si>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</si>
  <si>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</si>
  <si>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</si>
  <si>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</si>
  <si>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</si>
  <si>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</si>
  <si>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</si>
  <si>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</si>
  <si>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</si>
  <si>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</si>
  <si>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</si>
  <si>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</si>
  <si>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</si>
  <si>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</si>
  <si>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</si>
  <si>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</si>
  <si>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</si>
  <si>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</si>
  <si>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</si>
  <si>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</si>
  <si>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</si>
  <si>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</si>
  <si>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</si>
  <si>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</si>
  <si>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</si>
  <si>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</si>
  <si>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</si>
  <si>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</si>
  <si>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</si>
  <si>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</si>
  <si>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</si>
  <si>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</si>
  <si>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</si>
  <si>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</si>
  <si>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</si>
  <si>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</si>
  <si>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</si>
  <si>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</si>
  <si>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</si>
  <si>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</si>
  <si>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</si>
  <si>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</si>
  <si>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</si>
  <si>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</si>
  <si>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</si>
  <si>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</si>
  <si>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</si>
  <si>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</si>
  <si>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</si>
  <si>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</si>
  <si>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</si>
  <si>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</si>
  <si>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</si>
  <si>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</si>
  <si>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</si>
  <si>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</si>
  <si>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</si>
  <si>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</si>
  <si>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</si>
  <si>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</si>
  <si>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</si>
  <si>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</si>
  <si>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</si>
  <si>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</si>
  <si>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</si>
  <si>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</si>
  <si>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</si>
  <si>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</si>
  <si>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</si>
  <si>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</si>
  <si>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</si>
  <si>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</si>
  <si>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</si>
  <si>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</si>
  <si>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</si>
  <si>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</si>
  <si>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</si>
  <si>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</si>
  <si>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</si>
  <si>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</si>
  <si>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</si>
  <si>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</si>
  <si>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</si>
  <si>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</si>
  <si>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</si>
  <si>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</si>
  <si>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</si>
  <si>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</si>
  <si>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</si>
  <si>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</si>
  <si>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</si>
  <si>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</si>
  <si>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</si>
  <si>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</si>
  <si>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</si>
  <si>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</si>
  <si>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</si>
  <si>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</si>
  <si>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</si>
  <si>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</si>
  <si>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</si>
  <si>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</si>
  <si>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</si>
  <si>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</si>
  <si>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</si>
  <si>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</si>
  <si>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</si>
  <si>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</si>
  <si>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</si>
  <si>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</si>
  <si>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</si>
  <si>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</si>
  <si>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</si>
  <si>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</si>
  <si>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</si>
  <si>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</si>
  <si>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</si>
  <si>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</si>
  <si>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</si>
  <si>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</si>
  <si>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</si>
  <si>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</si>
  <si>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</si>
  <si>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</si>
  <si>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</si>
  <si>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</si>
  <si>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</si>
  <si>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</si>
  <si>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</si>
  <si>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</si>
  <si>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</si>
  <si>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</si>
  <si>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</si>
  <si>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</si>
  <si>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</si>
  <si>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</si>
  <si>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</si>
  <si>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</si>
  <si>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</si>
  <si>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</si>
  <si>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</si>
  <si>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</si>
  <si>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</si>
  <si>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</si>
  <si>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</si>
  <si>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</si>
  <si>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</si>
  <si>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</si>
  <si>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</si>
  <si>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</si>
  <si>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</si>
  <si>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</si>
  <si>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</si>
  <si>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</si>
  <si>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</si>
  <si>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</si>
  <si>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</si>
  <si>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</si>
  <si>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</si>
  <si>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</si>
  <si>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</si>
  <si>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</si>
  <si>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</si>
  <si>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</si>
  <si>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</si>
  <si>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</si>
  <si>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</si>
  <si>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</si>
  <si>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</si>
  <si>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</si>
  <si>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</si>
  <si>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</si>
  <si>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</si>
  <si>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</si>
  <si>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</si>
  <si>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</si>
  <si>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</si>
  <si>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</si>
  <si>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</si>
  <si>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</si>
  <si>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</si>
  <si>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</si>
  <si>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</si>
  <si>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</si>
  <si>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</si>
  <si>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</si>
  <si>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</si>
  <si>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</si>
  <si>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</si>
  <si>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</si>
  <si>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</si>
  <si>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</si>
  <si>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</si>
  <si>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</si>
  <si>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</si>
  <si>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</si>
  <si>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</si>
  <si>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</si>
  <si>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</si>
  <si>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</si>
  <si>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</si>
  <si>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</si>
  <si>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</si>
  <si>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</si>
  <si>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</si>
  <si>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</si>
  <si>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</si>
  <si>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</si>
  <si>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</si>
  <si>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</si>
  <si>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</si>
  <si>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</si>
  <si>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</si>
  <si>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</si>
  <si>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</si>
  <si>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</si>
  <si>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</si>
  <si>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</si>
  <si>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</si>
  <si>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</si>
  <si>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</si>
  <si>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</si>
  <si>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</si>
  <si>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</si>
  <si>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</si>
  <si>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</si>
  <si>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</si>
  <si>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</si>
  <si>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</si>
  <si>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</si>
  <si>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</si>
  <si>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</si>
  <si>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</si>
  <si>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</si>
  <si>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</si>
  <si>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</si>
  <si>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</si>
  <si>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</si>
  <si>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</si>
  <si>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</si>
  <si>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</si>
  <si>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</si>
  <si>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</si>
  <si>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</si>
  <si>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</si>
  <si>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</si>
  <si>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</si>
  <si>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</si>
  <si>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</si>
  <si>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</si>
  <si>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</si>
  <si>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</si>
  <si>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</si>
  <si>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</si>
  <si>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</si>
  <si>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</si>
  <si>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</si>
  <si>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</si>
  <si>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</si>
  <si>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</si>
  <si>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</si>
  <si>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</si>
  <si>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</si>
  <si>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</si>
  <si>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</si>
  <si>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</si>
  <si>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</si>
  <si>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</si>
  <si>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</si>
  <si>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</si>
  <si>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</si>
  <si>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</si>
  <si>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</si>
  <si>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</si>
  <si>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</si>
  <si>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</si>
  <si>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</si>
  <si>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</si>
  <si>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</si>
  <si>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</si>
  <si>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</si>
  <si>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</si>
  <si>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</si>
  <si>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</si>
  <si>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</si>
  <si>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</si>
  <si>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</si>
  <si>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</si>
  <si>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</si>
  <si>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</si>
  <si>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</si>
  <si>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</si>
  <si>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</si>
  <si>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</si>
  <si>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</si>
  <si>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</si>
  <si>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</si>
  <si>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</si>
  <si>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</si>
  <si>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</si>
  <si>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</si>
  <si>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</si>
  <si>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</si>
  <si>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</si>
  <si>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</si>
  <si>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</si>
  <si>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</si>
  <si>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</si>
  <si>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</si>
  <si>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</si>
  <si>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</si>
  <si>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</si>
  <si>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</si>
  <si>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</si>
  <si>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</si>
  <si>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</si>
  <si>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</si>
  <si>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</si>
  <si>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</si>
  <si>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</si>
  <si>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</si>
  <si>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</si>
  <si>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</si>
  <si>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</si>
  <si>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</si>
  <si>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</si>
  <si>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</si>
  <si>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</si>
  <si>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</si>
  <si>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</si>
  <si>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</si>
  <si>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</si>
  <si>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</si>
  <si>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</si>
  <si>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</si>
  <si>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</si>
  <si>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</si>
  <si>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</si>
  <si>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</si>
  <si>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</si>
  <si>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</si>
  <si>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</si>
  <si>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</si>
  <si>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</si>
  <si>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</si>
  <si>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</si>
  <si>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</si>
  <si>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</si>
  <si>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</si>
  <si>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</si>
  <si>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</si>
  <si>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</si>
  <si>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</si>
  <si>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</si>
  <si>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</si>
  <si>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</si>
  <si>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</si>
  <si>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</si>
  <si>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</si>
  <si>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</si>
  <si>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</si>
  <si>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</si>
  <si>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</si>
  <si>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</si>
  <si>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</si>
  <si>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</si>
  <si>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</si>
  <si>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</si>
  <si>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</si>
  <si>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</si>
  <si>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</si>
  <si>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</si>
  <si>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</si>
  <si>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</si>
  <si>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</si>
  <si>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</si>
  <si>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</si>
  <si>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</si>
  <si>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</si>
  <si>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</si>
  <si>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</si>
  <si>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</si>
  <si>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</si>
  <si>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</si>
  <si>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</si>
  <si>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</si>
  <si>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</si>
  <si>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</si>
  <si>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</si>
  <si>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</si>
  <si>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</si>
  <si>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</si>
  <si>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</si>
  <si>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</si>
  <si>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</si>
  <si>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</si>
  <si>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</si>
  <si>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</si>
  <si>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</si>
  <si>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</si>
  <si>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</si>
  <si>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</si>
  <si>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</si>
  <si>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</si>
  <si>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</si>
  <si>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</si>
  <si>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</si>
  <si>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</si>
  <si>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</si>
  <si>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</si>
  <si>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</si>
  <si>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</si>
  <si>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</si>
  <si>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</si>
  <si>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</si>
  <si>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</si>
  <si>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</si>
  <si>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</si>
  <si>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</si>
  <si>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</si>
  <si>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</si>
  <si>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</si>
  <si>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</si>
  <si>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</si>
  <si>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</si>
  <si>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</si>
  <si>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</si>
  <si>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</si>
  <si>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</si>
  <si>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</si>
  <si>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</si>
  <si>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</si>
  <si>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</si>
  <si>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</si>
  <si>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</si>
  <si>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</si>
  <si>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</si>
  <si>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</si>
  <si>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</si>
  <si>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</si>
  <si>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</si>
  <si>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</si>
  <si>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</si>
  <si>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</si>
  <si>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</si>
  <si>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</si>
  <si>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</si>
  <si>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</si>
  <si>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</si>
  <si>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</si>
  <si>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</si>
  <si>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</si>
  <si>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</si>
  <si>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</si>
  <si>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</si>
  <si>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</si>
  <si>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</si>
  <si>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</si>
  <si>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</si>
  <si>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</si>
  <si>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</si>
  <si>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</si>
  <si>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</si>
  <si>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</si>
  <si>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</si>
  <si>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</si>
  <si>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</si>
  <si>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</si>
  <si>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</si>
  <si>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</si>
  <si>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</si>
  <si>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</si>
  <si>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</si>
  <si>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</si>
  <si>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</si>
  <si>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</si>
  <si>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</si>
  <si>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</si>
  <si>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</si>
  <si>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</si>
  <si>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</si>
  <si>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</si>
  <si>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</si>
  <si>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</si>
  <si>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</si>
  <si>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</si>
  <si>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</si>
  <si>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</si>
  <si>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</si>
  <si>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</si>
  <si>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</si>
  <si>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</si>
  <si>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</si>
  <si>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</si>
  <si>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</si>
  <si>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</si>
  <si>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</si>
  <si>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</si>
  <si>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</si>
  <si>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</si>
  <si>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</si>
  <si>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</si>
  <si>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</si>
  <si>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</si>
  <si>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</si>
  <si>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</si>
  <si>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</si>
  <si>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</si>
  <si>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</si>
  <si>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</si>
  <si>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</si>
  <si>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</si>
  <si>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</si>
  <si>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</si>
  <si>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</si>
  <si>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</si>
  <si>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</si>
  <si>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</si>
  <si>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</si>
  <si>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</si>
  <si>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</si>
  <si>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</si>
  <si>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</si>
  <si>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</si>
  <si>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</si>
  <si>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</si>
  <si>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</si>
  <si>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</si>
  <si>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</si>
  <si>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</si>
  <si>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</si>
  <si>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</si>
  <si>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</si>
  <si>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</si>
  <si>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</si>
  <si>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</si>
  <si>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</si>
  <si>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</si>
  <si>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</si>
  <si>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</si>
  <si>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</si>
  <si>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</si>
  <si>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</si>
  <si>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</si>
  <si>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</si>
  <si>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</si>
  <si>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</si>
  <si>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</si>
  <si>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</si>
  <si>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</si>
  <si>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</si>
  <si>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</si>
  <si>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</si>
  <si>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</si>
  <si>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</si>
  <si>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</si>
  <si>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</si>
  <si>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</si>
  <si>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</si>
  <si>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</si>
  <si>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</si>
  <si>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</si>
  <si>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</si>
  <si>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</si>
  <si>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</si>
  <si>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</si>
  <si>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</si>
  <si>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</si>
  <si>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</si>
  <si>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</si>
  <si>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</si>
  <si>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</si>
  <si>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</si>
  <si>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</si>
  <si>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</si>
  <si>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</si>
  <si>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</si>
  <si>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</si>
  <si>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</si>
  <si>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</si>
  <si>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</si>
  <si>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</si>
  <si>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</si>
  <si>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</si>
  <si>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</si>
  <si>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</si>
  <si>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</si>
  <si>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</si>
  <si>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</si>
  <si>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</si>
  <si>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</si>
  <si>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</si>
  <si>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</si>
  <si>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</si>
  <si>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</si>
  <si>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</si>
  <si>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</si>
  <si>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</si>
  <si>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</si>
  <si>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</si>
  <si>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</si>
  <si>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</si>
  <si>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</si>
  <si>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</si>
  <si>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</si>
  <si>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</si>
  <si>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</si>
  <si>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</si>
  <si>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</si>
  <si>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</si>
  <si>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</si>
  <si>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</si>
  <si>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</si>
  <si>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</si>
  <si>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</si>
  <si>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</si>
  <si>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</si>
  <si>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</si>
  <si>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</si>
  <si>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</si>
  <si>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</si>
  <si>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</si>
  <si>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</si>
  <si>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</si>
  <si>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</si>
  <si>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</si>
  <si>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</si>
  <si>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</si>
  <si>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</si>
  <si>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</si>
  <si>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</si>
  <si>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</si>
  <si>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</si>
  <si>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</si>
  <si>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</si>
  <si>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</si>
  <si>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</si>
  <si>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</si>
  <si>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</si>
  <si>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</si>
  <si>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</si>
  <si>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</si>
  <si>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</si>
  <si>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</si>
  <si>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</si>
  <si>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</si>
  <si>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</si>
  <si>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</si>
  <si>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</si>
  <si>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</si>
  <si>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</si>
  <si>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</si>
  <si>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</si>
  <si>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</si>
  <si>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</si>
  <si>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</si>
  <si>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</si>
  <si>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</si>
  <si>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</si>
  <si>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</si>
  <si>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</si>
  <si>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</si>
  <si>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</si>
  <si>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</si>
  <si>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</si>
  <si>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</si>
  <si>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</si>
  <si>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</si>
  <si>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</si>
  <si>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</si>
  <si>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</si>
  <si>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</si>
  <si>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</si>
  <si>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</si>
  <si>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</si>
  <si>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</si>
  <si>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</si>
  <si>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</si>
  <si>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</si>
  <si>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</si>
  <si>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</si>
  <si>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</si>
  <si>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</si>
  <si>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</si>
  <si>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</si>
  <si>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</si>
  <si>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</si>
  <si>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</si>
  <si>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</si>
  <si>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</si>
  <si>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</si>
  <si>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</si>
  <si>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</si>
  <si>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</si>
  <si>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</si>
  <si>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</si>
  <si>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</si>
  <si>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</si>
  <si>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</si>
  <si>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</si>
  <si>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</si>
  <si>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</si>
  <si>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</si>
  <si>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</si>
  <si>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</si>
  <si>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</si>
  <si>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</si>
  <si>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</si>
  <si>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</si>
  <si>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</si>
  <si>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</si>
  <si>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</si>
  <si>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</si>
  <si>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</si>
  <si>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</si>
  <si>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</si>
  <si>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</si>
  <si>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</si>
  <si>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</si>
  <si>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</si>
  <si>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</si>
  <si>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</si>
  <si>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</si>
  <si>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</si>
  <si>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</si>
  <si>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</si>
  <si>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</si>
  <si>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</si>
  <si>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</si>
  <si>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</si>
  <si>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</si>
  <si>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</si>
  <si>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</si>
  <si>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</si>
  <si>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</si>
  <si>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</si>
  <si>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</si>
  <si>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</si>
  <si>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</si>
  <si>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</si>
  <si>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</si>
  <si>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</si>
  <si>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</si>
  <si>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</si>
  <si>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</si>
  <si>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</si>
  <si>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</si>
  <si>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</si>
  <si>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</si>
  <si>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</si>
  <si>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</si>
  <si>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</si>
  <si>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</si>
  <si>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</si>
  <si>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</si>
  <si>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</si>
  <si>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</si>
  <si>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</si>
  <si>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</si>
  <si>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</si>
  <si>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</si>
  <si>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</si>
  <si>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</si>
  <si>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</si>
  <si>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</si>
  <si>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</si>
  <si>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</si>
  <si>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</si>
  <si>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</si>
  <si>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</si>
  <si>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</si>
  <si>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</si>
  <si>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</si>
  <si>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</si>
  <si>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</si>
  <si>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</si>
  <si>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</si>
  <si>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</si>
  <si>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</si>
  <si>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</si>
  <si>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</si>
  <si>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</si>
  <si>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</si>
  <si>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</si>
  <si>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</si>
  <si>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</si>
  <si>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</si>
  <si>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</si>
  <si>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</si>
  <si>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</si>
  <si>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</si>
  <si>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</si>
  <si>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</si>
  <si>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</si>
  <si>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</si>
  <si>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</si>
  <si>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</si>
  <si>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</si>
  <si>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</si>
  <si>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</si>
  <si>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</si>
  <si>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</si>
  <si>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</si>
  <si>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</si>
  <si>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</si>
  <si>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</si>
  <si>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</si>
  <si>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</si>
  <si>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</si>
  <si>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</si>
  <si>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</si>
  <si>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</si>
  <si>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</si>
  <si>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</si>
  <si>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</si>
  <si>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</si>
  <si>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</si>
  <si>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</si>
  <si>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</si>
  <si>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</si>
  <si>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</si>
  <si>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</si>
  <si>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</si>
  <si>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</si>
  <si>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</si>
  <si>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</si>
  <si>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</si>
  <si>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</si>
  <si>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</si>
  <si>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</si>
  <si>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</si>
  <si>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</si>
  <si>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</si>
  <si>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</si>
  <si>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</si>
  <si>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</si>
  <si>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</si>
  <si>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</si>
  <si>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</si>
  <si>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</si>
  <si>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</si>
  <si>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</si>
  <si>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</si>
  <si>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</si>
  <si>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</si>
  <si>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</si>
  <si>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</si>
  <si>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</si>
  <si>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</si>
  <si>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</si>
  <si>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</si>
  <si>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</si>
  <si>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</si>
  <si>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</si>
  <si>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</si>
  <si>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</si>
  <si>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</si>
  <si>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</si>
  <si>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</si>
  <si>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</si>
  <si>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</si>
  <si>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</si>
  <si>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</si>
  <si>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</si>
  <si>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</si>
  <si>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</si>
  <si>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</si>
  <si>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</si>
  <si>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</si>
  <si>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</si>
  <si>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</si>
  <si>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</si>
  <si>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</si>
  <si>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</si>
  <si>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</si>
  <si>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</si>
  <si>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</si>
  <si>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</si>
  <si>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</si>
  <si>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</si>
  <si>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</si>
  <si>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</si>
  <si>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</si>
  <si>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</si>
  <si>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</si>
  <si>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</si>
  <si>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</si>
  <si>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</si>
  <si>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</si>
  <si>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</si>
  <si>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</si>
  <si>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</si>
  <si>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</si>
  <si>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</si>
  <si>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</si>
  <si>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</si>
  <si>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</si>
  <si>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</si>
  <si>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</si>
  <si>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</si>
  <si>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</si>
  <si>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</si>
  <si>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</si>
  <si>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</si>
  <si>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</si>
  <si>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</si>
  <si>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</si>
  <si>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</si>
  <si>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</si>
  <si>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</si>
  <si>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</si>
  <si>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</si>
  <si>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</si>
  <si>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</si>
  <si>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</si>
  <si>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</si>
  <si>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</si>
  <si>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</si>
  <si>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</si>
  <si>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</si>
  <si>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</si>
  <si>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</si>
  <si>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</si>
  <si>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</si>
  <si>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</si>
  <si>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</si>
  <si>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</si>
  <si>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</si>
  <si>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</si>
  <si>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</si>
  <si>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</si>
  <si>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</si>
  <si>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</si>
  <si>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</si>
  <si>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</si>
  <si>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</si>
  <si>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</si>
  <si>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</si>
  <si>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</si>
  <si>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</si>
  <si>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</si>
  <si>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</si>
  <si>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</si>
  <si>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</si>
  <si>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</si>
  <si>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</si>
  <si>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</si>
  <si>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</si>
  <si>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</si>
  <si>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</si>
  <si>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</si>
  <si>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</si>
  <si>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</si>
  <si>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</si>
  <si>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</si>
  <si>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</si>
  <si>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</si>
  <si>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</si>
  <si>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</si>
  <si>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</si>
  <si>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</si>
  <si>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</si>
  <si>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</si>
  <si>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</si>
  <si>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</si>
  <si>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</si>
  <si>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</si>
  <si>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</si>
  <si>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</si>
  <si>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</si>
  <si>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</si>
  <si>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</si>
  <si>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</si>
  <si>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</si>
  <si>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</si>
  <si>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</si>
  <si>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</si>
  <si>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</si>
  <si>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</si>
  <si>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</si>
  <si>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</si>
  <si>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</si>
  <si>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</si>
  <si>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</si>
  <si>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</si>
  <si>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</si>
  <si>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</si>
  <si>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</si>
  <si>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</si>
  <si>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</si>
  <si>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</si>
  <si>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</si>
  <si>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</si>
  <si>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</si>
  <si>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</si>
  <si>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</si>
  <si>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</si>
  <si>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</si>
  <si>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</si>
  <si>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</si>
  <si>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</si>
  <si>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</si>
  <si>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</si>
  <si>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</si>
  <si>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</si>
  <si>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</si>
  <si>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</si>
  <si>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</si>
  <si>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</si>
  <si>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</si>
  <si>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</si>
  <si>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</si>
  <si>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</si>
  <si>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</si>
  <si>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</si>
  <si>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</si>
  <si>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</si>
  <si>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</si>
  <si>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</si>
  <si>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</si>
  <si>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</si>
  <si>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</si>
  <si>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</si>
  <si>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</si>
  <si>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</si>
  <si>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</si>
  <si>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</si>
  <si>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</si>
  <si>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</si>
  <si>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</si>
  <si>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</si>
  <si>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</si>
  <si>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</si>
  <si>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</si>
  <si>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</si>
  <si>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</si>
  <si>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</si>
  <si>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</si>
  <si>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</si>
  <si>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</si>
  <si>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</si>
  <si>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</si>
  <si>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</si>
  <si>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</si>
  <si>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</si>
  <si>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</si>
  <si>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</si>
  <si>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</si>
  <si>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</si>
  <si>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</si>
  <si>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</si>
  <si>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</si>
  <si>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</si>
  <si>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</si>
  <si>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</si>
  <si>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</si>
  <si>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</si>
  <si>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</si>
  <si>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</si>
  <si>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</si>
  <si>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</si>
  <si>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</si>
  <si>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</si>
  <si>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</si>
  <si>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</si>
  <si>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</si>
  <si>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</si>
  <si>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</si>
  <si>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</si>
  <si>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</si>
  <si>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</si>
  <si>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</si>
  <si>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</si>
  <si>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</si>
  <si>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</si>
  <si>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</si>
  <si>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</si>
  <si>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</si>
  <si>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</si>
  <si>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</si>
  <si>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</si>
  <si>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</si>
  <si>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</si>
  <si>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</si>
  <si>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</si>
  <si>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</si>
  <si>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</si>
  <si>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</si>
  <si>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</si>
  <si>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</si>
  <si>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</si>
  <si>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</si>
  <si>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</si>
  <si>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</si>
  <si>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</si>
  <si>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</si>
  <si>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</si>
  <si>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</si>
  <si>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</si>
  <si>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</si>
  <si>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</si>
  <si>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</si>
  <si>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</si>
  <si>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</si>
  <si>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</si>
  <si>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</si>
  <si>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</si>
  <si>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</si>
  <si>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</si>
  <si>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</si>
  <si>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</si>
  <si>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</si>
  <si>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</si>
  <si>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</si>
  <si>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</si>
  <si>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</si>
  <si>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</si>
  <si>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</si>
  <si>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</si>
  <si>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</si>
  <si>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</si>
  <si>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</si>
  <si>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</si>
  <si>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</si>
  <si>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</si>
  <si>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</si>
  <si>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</si>
  <si>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</si>
  <si>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</si>
  <si>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</si>
  <si>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</si>
  <si>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</si>
  <si>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</si>
  <si>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</si>
  <si>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</si>
  <si>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</si>
  <si>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</si>
  <si>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</si>
  <si>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</si>
  <si>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</si>
  <si>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</si>
  <si>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</si>
  <si>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</si>
  <si>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</si>
  <si>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</si>
  <si>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</si>
  <si>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</si>
  <si>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</si>
  <si>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</si>
  <si>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</si>
  <si>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</si>
  <si>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</si>
  <si>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</si>
  <si>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</si>
  <si>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</si>
  <si>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</si>
  <si>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</si>
  <si>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</si>
  <si>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</si>
  <si>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</si>
  <si>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</si>
  <si>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</si>
  <si>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</si>
  <si>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</si>
  <si>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</si>
  <si>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</si>
  <si>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</si>
  <si>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</si>
  <si>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</si>
  <si>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</si>
  <si>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</si>
  <si>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</si>
  <si>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</si>
  <si>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</si>
  <si>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</si>
  <si>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</si>
  <si>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</si>
  <si>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</si>
  <si>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</si>
  <si>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</si>
  <si>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</si>
  <si>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</si>
  <si>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</si>
  <si>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</si>
  <si>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</si>
  <si>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</si>
  <si>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</si>
  <si>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</si>
  <si>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</si>
  <si>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</si>
  <si>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</si>
  <si>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</si>
  <si>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</si>
  <si>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</si>
  <si>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</si>
  <si>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</si>
  <si>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</si>
  <si>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</si>
  <si>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</si>
  <si>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</si>
  <si>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</si>
  <si>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</si>
  <si>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</si>
  <si>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</si>
  <si>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</si>
  <si>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</si>
  <si>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</si>
  <si>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</si>
  <si>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</si>
  <si>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</si>
  <si>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</si>
  <si>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</si>
  <si>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</si>
  <si>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</si>
  <si>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</si>
  <si>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</si>
  <si>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</si>
  <si>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</si>
  <si>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</si>
  <si>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</si>
  <si>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</si>
  <si>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</si>
  <si>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</si>
  <si>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</si>
  <si>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</si>
  <si>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</si>
  <si>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</si>
  <si>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</si>
  <si>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</si>
  <si>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</si>
  <si>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</si>
  <si>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</si>
  <si>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</si>
  <si>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</si>
  <si>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</si>
  <si>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</si>
  <si>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</si>
  <si>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</si>
  <si>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</si>
  <si>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</si>
  <si>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</si>
  <si>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</si>
  <si>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</si>
  <si>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</si>
  <si>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</si>
  <si>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</si>
  <si>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</si>
  <si>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</si>
  <si>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</si>
  <si>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</si>
  <si>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</si>
  <si>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</si>
  <si>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</si>
  <si>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</si>
  <si>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</si>
  <si>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</si>
  <si>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</si>
  <si>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</si>
  <si>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</si>
  <si>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</si>
  <si>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</si>
  <si>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</si>
  <si>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</si>
  <si>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</si>
  <si>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</si>
  <si>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</si>
  <si>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</si>
  <si>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</si>
  <si>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</si>
  <si>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</si>
  <si>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</si>
  <si>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</si>
  <si>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</si>
  <si>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</si>
  <si>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</si>
  <si>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</si>
  <si>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</si>
  <si>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</si>
  <si>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</si>
  <si>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</si>
  <si>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</si>
  <si>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</si>
  <si>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</si>
  <si>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</si>
  <si>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</si>
  <si>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</si>
  <si>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</si>
  <si>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</si>
  <si>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</si>
  <si>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</si>
  <si>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</si>
  <si>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</si>
  <si>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</si>
  <si>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</si>
  <si>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</si>
  <si>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</si>
  <si>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</si>
  <si>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</si>
  <si>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</si>
  <si>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</si>
  <si>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</si>
  <si>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</si>
  <si>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</si>
  <si>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</si>
  <si>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</si>
  <si>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</si>
  <si>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</si>
  <si>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</si>
  <si>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</si>
  <si>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</si>
  <si>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</si>
  <si>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</si>
  <si>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</si>
  <si>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</si>
  <si>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</si>
  <si>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</si>
  <si>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</si>
  <si>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</si>
  <si>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</si>
  <si>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</si>
  <si>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</si>
  <si>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</si>
  <si>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</si>
  <si>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</si>
  <si>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</si>
  <si>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</si>
  <si>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</si>
  <si>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</si>
  <si>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</si>
  <si>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</si>
  <si>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</si>
  <si>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</si>
  <si>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</si>
  <si>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</si>
  <si>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</si>
  <si>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</si>
  <si>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</si>
  <si>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</si>
  <si>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</si>
  <si>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</si>
  <si>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</si>
  <si>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</si>
  <si>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</si>
  <si>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</si>
  <si>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</si>
  <si>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</si>
  <si>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</si>
  <si>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</si>
  <si>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</si>
  <si>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</si>
  <si>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</si>
  <si>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</si>
  <si>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</si>
  <si>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</si>
  <si>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</si>
  <si>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</si>
  <si>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</si>
  <si>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</si>
  <si>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</si>
  <si>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</si>
  <si>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</si>
  <si>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</si>
  <si>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</si>
  <si>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</si>
  <si>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</si>
  <si>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</si>
  <si>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</si>
  <si>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</si>
  <si>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</si>
  <si>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</si>
  <si>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</si>
  <si>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</si>
  <si>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</si>
  <si>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</si>
  <si>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</si>
  <si>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</si>
  <si>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</si>
  <si>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</si>
  <si>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</si>
  <si>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</si>
  <si>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</si>
  <si>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</si>
  <si>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</si>
  <si>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</si>
  <si>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</si>
  <si>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</si>
  <si>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</si>
  <si>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</si>
  <si>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</si>
  <si>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</si>
  <si>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</si>
  <si>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</si>
  <si>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</si>
  <si>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</si>
  <si>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</si>
  <si>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</si>
  <si>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</si>
  <si>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</si>
  <si>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</si>
  <si>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</si>
  <si>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</si>
  <si>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</si>
  <si>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</si>
  <si>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</si>
  <si>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</si>
  <si>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</si>
  <si>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</si>
  <si>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</si>
  <si>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</si>
  <si>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</si>
  <si>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</si>
  <si>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</si>
  <si>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</si>
  <si>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</si>
  <si>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</si>
  <si>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</si>
  <si>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</si>
  <si>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</si>
  <si>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</si>
  <si>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</si>
  <si>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</si>
  <si>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</si>
  <si>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</si>
  <si>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</si>
  <si>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</si>
  <si>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</si>
  <si>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</si>
  <si>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</si>
  <si>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</si>
  <si>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</si>
  <si>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</si>
  <si>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</si>
  <si>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</si>
  <si>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</si>
  <si>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</si>
  <si>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</si>
  <si>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</si>
  <si>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</si>
  <si>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</si>
  <si>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</si>
  <si>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</si>
  <si>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</si>
  <si>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</si>
  <si>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</si>
  <si>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</si>
  <si>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</si>
  <si>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</si>
  <si>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</si>
  <si>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</si>
  <si>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</si>
  <si>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</si>
  <si>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</si>
  <si>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</si>
  <si>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</si>
  <si>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</si>
  <si>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</si>
  <si>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</si>
  <si>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</si>
  <si>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</si>
  <si>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</si>
  <si>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</si>
  <si>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</si>
  <si>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</si>
  <si>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</si>
  <si>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</si>
  <si>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</si>
  <si>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</si>
  <si>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</si>
  <si>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</si>
  <si>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</si>
  <si>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</si>
  <si>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</si>
  <si>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</si>
  <si>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</si>
  <si>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</si>
  <si>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</si>
  <si>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</si>
  <si>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</si>
  <si>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</si>
  <si>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</si>
  <si>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</si>
  <si>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</si>
  <si>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</si>
  <si>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</si>
  <si>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</si>
  <si>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</si>
  <si>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</si>
  <si>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</si>
  <si>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</si>
  <si>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</si>
  <si>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</si>
  <si>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</si>
  <si>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</si>
  <si>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</si>
  <si>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</si>
  <si>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</si>
  <si>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</si>
  <si>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</si>
  <si>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</si>
  <si>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</si>
  <si>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</si>
  <si>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</si>
  <si>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</si>
  <si>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</si>
  <si>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</si>
  <si>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</si>
  <si>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</si>
  <si>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</si>
  <si>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</si>
  <si>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</si>
  <si>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</si>
  <si>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</si>
  <si>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</si>
  <si>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</si>
  <si>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</si>
  <si>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</si>
  <si>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</si>
  <si>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</si>
  <si>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</si>
  <si>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</si>
  <si>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</si>
  <si>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</si>
  <si>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</si>
  <si>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</si>
  <si>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</si>
  <si>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</si>
  <si>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</si>
  <si>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</si>
  <si>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</si>
  <si>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</si>
  <si>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</si>
  <si>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</si>
  <si>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</si>
  <si>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</si>
  <si>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</si>
  <si>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</si>
  <si>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</si>
  <si>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</si>
  <si>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</si>
  <si>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</si>
  <si>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</si>
  <si>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</si>
  <si>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</si>
  <si>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</si>
  <si>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</si>
  <si>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</si>
  <si>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</si>
  <si>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</si>
  <si>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</si>
  <si>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</si>
  <si>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</si>
  <si>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</si>
  <si>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</si>
  <si>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</si>
  <si>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</si>
  <si>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</si>
  <si>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</si>
  <si>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</si>
  <si>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</si>
  <si>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</si>
  <si>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</si>
  <si>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</si>
  <si>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</si>
  <si>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</si>
  <si>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</si>
  <si>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</si>
  <si>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</si>
  <si>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</si>
  <si>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</si>
  <si>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</si>
  <si>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</si>
  <si>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</si>
  <si>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</si>
  <si>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</si>
  <si>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</si>
  <si>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</si>
  <si>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</si>
  <si>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</si>
  <si>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</si>
  <si>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</si>
  <si>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</si>
  <si>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</si>
  <si>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</si>
  <si>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</si>
  <si>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</si>
  <si>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</si>
  <si>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</si>
  <si>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</si>
  <si>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</si>
  <si>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</si>
  <si>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</si>
  <si>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</si>
  <si>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</si>
  <si>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</si>
  <si>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</si>
  <si>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</si>
  <si>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</si>
  <si>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</si>
  <si>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</si>
  <si>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</si>
  <si>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</si>
  <si>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</si>
  <si>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</si>
  <si>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</si>
  <si>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</si>
  <si>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</si>
  <si>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</si>
  <si>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</si>
  <si>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</si>
  <si>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</si>
  <si>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</si>
  <si>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</si>
  <si>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</si>
  <si>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</si>
  <si>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</si>
  <si>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</si>
  <si>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</si>
  <si>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</si>
  <si>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</si>
  <si>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</si>
  <si>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</si>
  <si>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</si>
  <si>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</si>
  <si>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</si>
  <si>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</si>
  <si>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</si>
  <si>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</si>
  <si>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</si>
  <si>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</si>
  <si>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</si>
  <si>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</si>
  <si>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</si>
  <si>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</si>
  <si>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</si>
  <si>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</si>
  <si>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</si>
  <si>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</si>
  <si>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</si>
  <si>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</si>
  <si>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</si>
  <si>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</si>
  <si>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</si>
  <si>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</si>
  <si>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</si>
  <si>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</si>
  <si>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</si>
  <si>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</si>
  <si>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</si>
  <si>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</si>
  <si>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</si>
  <si>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</si>
  <si>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</si>
  <si>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</si>
  <si>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</si>
  <si>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</si>
  <si>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</si>
  <si>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</si>
  <si>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</si>
  <si>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</si>
  <si>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</si>
  <si>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</si>
  <si>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</si>
  <si>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</si>
  <si>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</si>
  <si>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</si>
  <si>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</si>
  <si>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</si>
  <si>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</si>
  <si>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</si>
  <si>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</si>
  <si>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</si>
  <si>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</si>
  <si>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</si>
  <si>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</si>
  <si>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</si>
  <si>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</si>
  <si>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</si>
  <si>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</si>
  <si>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</si>
  <si>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</si>
  <si>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</si>
  <si>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</si>
  <si>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</si>
  <si>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</si>
  <si>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</si>
  <si>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</si>
  <si>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</si>
  <si>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</si>
  <si>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</si>
  <si>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</si>
  <si>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</si>
  <si>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</si>
  <si>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</si>
  <si>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</si>
  <si>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</si>
  <si>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</si>
  <si>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</si>
  <si>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</si>
  <si>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</si>
  <si>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</si>
  <si>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</si>
  <si>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</si>
  <si>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</si>
  <si>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</si>
  <si>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</si>
  <si>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</si>
  <si>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</si>
  <si>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</si>
  <si>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</si>
  <si>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</si>
  <si>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</si>
  <si>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</si>
  <si>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</si>
  <si>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</si>
  <si>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</si>
  <si>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</si>
  <si>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</si>
  <si>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</si>
  <si>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</si>
  <si>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</si>
  <si>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</si>
  <si>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</si>
  <si>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</si>
  <si>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</si>
  <si>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</si>
  <si>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</si>
  <si>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</si>
  <si>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</si>
  <si>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</si>
  <si>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</si>
  <si>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</si>
  <si>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</si>
  <si>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</si>
  <si>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</si>
  <si>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</si>
  <si>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</si>
  <si>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</si>
  <si>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</si>
  <si>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</si>
  <si>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</si>
  <si>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</si>
  <si>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</si>
  <si>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</si>
  <si>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</si>
  <si>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</si>
  <si>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</si>
  <si>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</si>
  <si>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</si>
  <si>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</si>
  <si>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</si>
  <si>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</si>
  <si>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</si>
  <si>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</si>
  <si>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</si>
  <si>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</si>
  <si>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</si>
  <si>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</si>
  <si>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</si>
  <si>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</si>
  <si>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</si>
  <si>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</si>
  <si>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</si>
  <si>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</si>
  <si>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</si>
  <si>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</si>
  <si>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</si>
  <si>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</si>
  <si>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</si>
  <si>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</si>
  <si>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</si>
  <si>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</si>
  <si>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</si>
  <si>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</si>
  <si>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</si>
  <si>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</si>
  <si>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</si>
  <si>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</si>
  <si>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</si>
  <si>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</si>
  <si>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</si>
  <si>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</si>
  <si>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</si>
  <si>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</si>
  <si>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</si>
  <si>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</si>
  <si>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</si>
  <si>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</si>
  <si>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</si>
  <si>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</si>
  <si>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</si>
  <si>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</si>
  <si>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</si>
  <si>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</si>
  <si>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</si>
  <si>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</si>
  <si>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</si>
  <si>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</si>
  <si>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</si>
  <si>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</si>
  <si>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</si>
  <si>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</si>
  <si>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</si>
  <si>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</si>
  <si>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</si>
  <si>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</si>
  <si>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</si>
  <si>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</si>
  <si>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</si>
  <si>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</si>
  <si>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</si>
  <si>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</si>
  <si>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</si>
  <si>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</si>
  <si>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</si>
  <si>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</si>
  <si>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</si>
  <si>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</si>
  <si>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</si>
  <si>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</si>
  <si>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</si>
  <si>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</si>
  <si>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</si>
  <si>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</si>
  <si>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</si>
  <si>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</si>
  <si>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</si>
  <si>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</si>
  <si>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</si>
  <si>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</si>
  <si>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</si>
  <si>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</si>
  <si>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</si>
  <si>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</si>
  <si>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</si>
  <si>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</si>
  <si>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</si>
  <si>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</si>
  <si>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</si>
  <si>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</si>
  <si>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</si>
  <si>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</si>
  <si>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</si>
  <si>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</si>
  <si>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</si>
  <si>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</si>
  <si>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</si>
  <si>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</si>
  <si>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</si>
  <si>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</si>
  <si>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</si>
  <si>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</si>
  <si>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</si>
  <si>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</si>
  <si>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</si>
  <si>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</si>
  <si>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</si>
  <si>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</si>
  <si>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</si>
  <si>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</si>
  <si>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</si>
  <si>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</si>
  <si>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</si>
  <si>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</si>
  <si>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</si>
  <si>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</si>
  <si>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</si>
  <si>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</si>
  <si>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</si>
  <si>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</si>
  <si>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</si>
  <si>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</si>
  <si>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</si>
  <si>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</si>
  <si>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</si>
  <si>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</si>
  <si>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</si>
  <si>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</si>
  <si>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</si>
  <si>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</si>
  <si>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</si>
  <si>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</si>
  <si>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</si>
  <si>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</si>
  <si>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</si>
  <si>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</si>
  <si>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</si>
  <si>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</si>
  <si>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</si>
  <si>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</si>
  <si>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</si>
  <si>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</si>
  <si>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</si>
  <si>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</si>
  <si>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</si>
  <si>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</si>
  <si>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</si>
  <si>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</si>
  <si>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</si>
  <si>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</si>
  <si>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</si>
  <si>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</si>
  <si>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</si>
  <si>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</si>
  <si>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</si>
  <si>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</si>
  <si>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</si>
  <si>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</si>
  <si>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</si>
  <si>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</si>
  <si>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</si>
  <si>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</si>
  <si>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</si>
  <si>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</si>
  <si>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</si>
  <si>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</si>
  <si>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</si>
  <si>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</si>
  <si>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</si>
  <si>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</si>
  <si>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</si>
  <si>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</si>
  <si>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</si>
  <si>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</si>
  <si>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</si>
  <si>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</si>
  <si>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</si>
  <si>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</si>
  <si>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</si>
  <si>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</si>
  <si>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</si>
  <si>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</si>
  <si>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</si>
  <si>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</si>
  <si>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</si>
  <si>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</si>
  <si>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</si>
  <si>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</si>
  <si>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</si>
  <si>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</si>
  <si>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</si>
  <si>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</si>
  <si>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</si>
  <si>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</si>
  <si>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</si>
  <si>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</si>
  <si>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</si>
  <si>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</si>
  <si>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</si>
  <si>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</si>
  <si>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</si>
  <si>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</si>
  <si>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</si>
  <si>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</si>
  <si>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</si>
  <si>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</si>
  <si>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</si>
  <si>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</si>
  <si>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</si>
  <si>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</si>
  <si>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</si>
  <si>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</si>
  <si>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</si>
  <si>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</si>
  <si>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</si>
  <si>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</si>
  <si>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</si>
  <si>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</si>
  <si>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</si>
  <si>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</si>
  <si>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</si>
  <si>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</si>
  <si>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</si>
  <si>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</si>
  <si>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</si>
  <si>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</si>
  <si>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</si>
  <si>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</si>
  <si>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</si>
  <si>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</si>
  <si>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</si>
  <si>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</si>
  <si>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</si>
  <si>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</si>
  <si>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</si>
  <si>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</si>
  <si>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</si>
  <si>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</si>
  <si>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</si>
  <si>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</si>
  <si>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</si>
  <si>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</si>
  <si>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</si>
  <si>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</si>
  <si>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</si>
  <si>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</si>
  <si>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</si>
  <si>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</si>
  <si>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</si>
  <si>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</si>
  <si>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</si>
  <si>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</si>
  <si>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</si>
  <si>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</si>
  <si>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</si>
  <si>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</si>
  <si>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</si>
  <si>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</si>
  <si>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</si>
  <si>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</si>
  <si>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</si>
  <si>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</si>
  <si>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</si>
  <si>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</si>
  <si>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</si>
  <si>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</si>
  <si>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</si>
  <si>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</si>
  <si>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</si>
  <si>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</si>
  <si>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</si>
  <si>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</si>
  <si>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</si>
  <si>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</si>
  <si>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</si>
  <si>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</si>
  <si>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</si>
  <si>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</si>
  <si>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</si>
  <si>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</si>
  <si>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</si>
  <si>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</si>
  <si>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</si>
  <si>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</si>
  <si>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</si>
  <si>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</si>
  <si>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</si>
  <si>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</si>
  <si>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</si>
  <si>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</si>
  <si>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</si>
  <si>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</si>
  <si>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</si>
  <si>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</si>
  <si>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</si>
  <si>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</si>
  <si>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</si>
  <si>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</si>
  <si>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</si>
  <si>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</si>
  <si>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</si>
  <si>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</si>
  <si>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</si>
  <si>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</si>
  <si>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</si>
  <si>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</si>
  <si>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</si>
  <si>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</si>
  <si>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</si>
  <si>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</si>
  <si>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</si>
  <si>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</si>
  <si>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</si>
  <si>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</si>
  <si>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</si>
  <si>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</si>
  <si>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</si>
  <si>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</si>
  <si>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</si>
  <si>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</si>
  <si>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</si>
  <si>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</si>
  <si>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</si>
  <si>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</si>
  <si>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</si>
  <si>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</si>
  <si>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</si>
  <si>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</si>
  <si>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</si>
  <si>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</si>
  <si>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</si>
  <si>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</si>
  <si>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</si>
  <si>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</si>
  <si>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</si>
  <si>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</si>
  <si>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</si>
  <si>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</si>
  <si>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</si>
  <si>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</si>
  <si>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</si>
  <si>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</si>
  <si>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</si>
  <si>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</si>
  <si>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</si>
  <si>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</si>
  <si>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</si>
  <si>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</si>
  <si>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</si>
  <si>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</si>
  <si>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</si>
  <si>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</si>
  <si>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</si>
  <si>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</si>
  <si>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</si>
  <si>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</si>
  <si>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</si>
  <si>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</si>
  <si>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</si>
  <si>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</si>
  <si>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</si>
  <si>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</si>
  <si>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</si>
  <si>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</si>
  <si>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</si>
  <si>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</si>
  <si>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</si>
  <si>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</si>
  <si>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</si>
  <si>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</si>
  <si>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</si>
  <si>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</si>
  <si>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</si>
  <si>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</si>
  <si>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</si>
  <si>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</si>
  <si>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</si>
  <si>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</si>
  <si>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</si>
  <si>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</si>
  <si>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</si>
  <si>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</si>
  <si>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</si>
  <si>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</si>
  <si>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</si>
  <si>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</si>
  <si>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</si>
  <si>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</si>
  <si>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</si>
  <si>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</si>
  <si>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</si>
  <si>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</si>
  <si>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</si>
  <si>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</si>
  <si>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</si>
  <si>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</si>
  <si>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</si>
  <si>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</si>
  <si>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</si>
  <si>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</si>
  <si>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</si>
  <si>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</si>
  <si>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</si>
  <si>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</si>
  <si>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</si>
  <si>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</si>
  <si>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</si>
  <si>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</si>
  <si>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</si>
  <si>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</si>
  <si>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</si>
  <si>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</si>
  <si>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</si>
  <si>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</si>
  <si>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</si>
  <si>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</si>
  <si>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</si>
  <si>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</si>
  <si>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</si>
  <si>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</si>
  <si>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</si>
  <si>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</si>
  <si>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</si>
  <si>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</si>
  <si>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</si>
  <si>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</si>
  <si>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</si>
  <si>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</si>
  <si>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</si>
  <si>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</si>
  <si>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</si>
  <si>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</si>
  <si>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</si>
  <si>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</si>
  <si>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</si>
  <si>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</si>
  <si>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</si>
  <si>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</si>
  <si>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</si>
  <si>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</si>
  <si>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</si>
  <si>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</si>
  <si>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</si>
  <si>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</si>
  <si>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</si>
  <si>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</si>
  <si>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</si>
  <si>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</si>
  <si>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</si>
  <si>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</si>
  <si>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</si>
  <si>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</si>
  <si>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</si>
  <si>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</si>
  <si>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</si>
  <si>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</si>
  <si>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</si>
  <si>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</si>
  <si>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</si>
  <si>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</si>
  <si>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</si>
  <si>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</si>
  <si>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</si>
  <si>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</si>
  <si>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</si>
  <si>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</si>
  <si>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</si>
  <si>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</si>
  <si>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</si>
  <si>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</si>
  <si>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</si>
  <si>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</si>
  <si>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</si>
  <si>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</si>
  <si>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</si>
  <si>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</si>
  <si>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</si>
  <si>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</si>
  <si>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</si>
  <si>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</si>
  <si>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</si>
  <si>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</si>
  <si>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</si>
  <si>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</si>
  <si>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</si>
  <si>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</si>
  <si>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</si>
  <si>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</si>
  <si>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</si>
  <si>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</si>
  <si>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</si>
  <si>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</si>
  <si>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</si>
  <si>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</si>
  <si>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</si>
  <si>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</si>
  <si>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</si>
  <si>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</si>
  <si>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</si>
  <si>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</si>
  <si>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</si>
  <si>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</si>
  <si>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</si>
  <si>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</si>
  <si>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</si>
  <si>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</si>
  <si>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</si>
  <si>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</si>
  <si>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</si>
  <si>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</si>
  <si>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</si>
  <si>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</si>
  <si>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</si>
  <si>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</si>
  <si>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</si>
  <si>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</si>
  <si>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</si>
  <si>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</si>
  <si>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</si>
  <si>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</si>
  <si>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</si>
  <si>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</si>
  <si>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</si>
  <si>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</si>
  <si>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</si>
  <si>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</si>
  <si>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</si>
  <si>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</si>
  <si>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</si>
  <si>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</si>
  <si>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</si>
  <si>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</si>
  <si>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</si>
  <si>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</si>
  <si>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</si>
  <si>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</si>
  <si>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</si>
  <si>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</si>
  <si>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</si>
  <si>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</si>
  <si>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</si>
  <si>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</si>
  <si>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</si>
  <si>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</si>
  <si>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</si>
  <si>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</si>
  <si>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</si>
  <si>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</si>
  <si>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</si>
  <si>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</si>
  <si>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</si>
  <si>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</si>
  <si>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</si>
  <si>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</si>
  <si>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</si>
  <si>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</si>
  <si>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</si>
  <si>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</si>
  <si>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</si>
  <si>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</si>
  <si>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</si>
  <si>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</si>
  <si>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</si>
  <si>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</si>
  <si>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</si>
  <si>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</si>
  <si>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</si>
  <si>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</si>
  <si>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</si>
  <si>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</si>
  <si>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</si>
  <si>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</si>
  <si>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</si>
  <si>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</si>
  <si>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</si>
  <si>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</si>
  <si>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</si>
  <si>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</si>
  <si>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</si>
  <si>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</si>
  <si>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</si>
  <si>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</si>
  <si>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</si>
  <si>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</si>
  <si>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</si>
  <si>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</si>
  <si>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</si>
  <si>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</si>
  <si>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</si>
  <si>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</si>
  <si>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</si>
  <si>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</si>
  <si>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</si>
  <si>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</si>
  <si>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</si>
  <si>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</si>
  <si>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</si>
  <si>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</si>
  <si>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</si>
  <si>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</si>
  <si>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</si>
  <si>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</si>
  <si>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</si>
  <si>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</si>
  <si>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</si>
  <si>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</si>
  <si>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</si>
  <si>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</si>
  <si>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</si>
  <si>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</si>
  <si>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</si>
  <si>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</si>
  <si>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</si>
  <si>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</si>
  <si>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</si>
  <si>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</si>
  <si>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</si>
  <si>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</si>
  <si>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</si>
  <si>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</si>
  <si>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</si>
  <si>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</si>
  <si>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</si>
  <si>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</si>
  <si>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</si>
  <si>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</si>
  <si>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</si>
  <si>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</si>
  <si>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</si>
  <si>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</si>
  <si>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</si>
  <si>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</si>
  <si>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</si>
  <si>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</si>
  <si>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</si>
  <si>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</si>
  <si>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</si>
  <si>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</si>
  <si>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</si>
  <si>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</si>
  <si>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</si>
  <si>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</si>
  <si>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</si>
  <si>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</si>
  <si>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</si>
  <si>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</si>
  <si>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</si>
  <si>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</si>
  <si>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</si>
  <si>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</si>
  <si>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</si>
  <si>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</si>
  <si>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</si>
  <si>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</si>
  <si>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</si>
  <si>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</si>
  <si>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</si>
  <si>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</si>
  <si>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</si>
  <si>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</si>
  <si>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</si>
  <si>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</si>
  <si>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</si>
  <si>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</si>
  <si>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</si>
  <si>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</si>
  <si>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</si>
  <si>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</si>
  <si>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</si>
  <si>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</si>
  <si>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</si>
  <si>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</si>
  <si>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</si>
  <si>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</si>
  <si>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</si>
  <si>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</si>
  <si>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</si>
  <si>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</si>
  <si>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</si>
  <si>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</si>
  <si>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</si>
  <si>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</si>
  <si>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</si>
  <si>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</si>
  <si>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</si>
  <si>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</si>
  <si>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</si>
  <si>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</si>
  <si>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</si>
  <si>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</si>
  <si>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</si>
  <si>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</si>
  <si>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</si>
  <si>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</si>
  <si>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</si>
  <si>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</si>
  <si>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</si>
  <si>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</si>
  <si>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</si>
  <si>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</si>
  <si>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</si>
  <si>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</si>
  <si>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</si>
  <si>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</si>
  <si>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</si>
  <si>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</si>
  <si>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</si>
  <si>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</si>
  <si>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</si>
  <si>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</si>
  <si>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</si>
  <si>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</si>
  <si>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</si>
  <si>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</si>
  <si>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</si>
  <si>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</si>
  <si>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</si>
  <si>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</si>
  <si>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</si>
  <si>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</si>
  <si>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</si>
  <si>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</si>
  <si>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</si>
  <si>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</si>
  <si>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</si>
  <si>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</si>
  <si>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</si>
  <si>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</si>
  <si>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</si>
  <si>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</si>
  <si>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</si>
  <si>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</si>
  <si>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</si>
  <si>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</si>
  <si>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</si>
  <si>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</si>
  <si>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</si>
  <si>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</si>
  <si>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</si>
  <si>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</si>
  <si>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</si>
  <si>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</si>
  <si>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</si>
  <si>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</si>
  <si>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</si>
  <si>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</si>
  <si>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</si>
  <si>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</si>
  <si>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</si>
  <si>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</si>
  <si>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</si>
  <si>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</si>
  <si>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</si>
  <si>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</si>
  <si>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</si>
  <si>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</si>
  <si>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</si>
  <si>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</si>
  <si>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</si>
  <si>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</si>
  <si>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</si>
  <si>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</si>
  <si>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</si>
  <si>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</si>
  <si>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</si>
  <si>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</si>
  <si>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</si>
  <si>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</si>
  <si>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</si>
  <si>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</si>
  <si>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</si>
  <si>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</si>
  <si>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</si>
  <si>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</si>
  <si>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</si>
  <si>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</si>
  <si>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</si>
  <si>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</si>
  <si>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</si>
  <si>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</si>
  <si>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</si>
  <si>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</si>
  <si>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</si>
  <si>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</si>
  <si>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</si>
  <si>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</si>
  <si>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</si>
  <si>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</si>
  <si>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</si>
  <si>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</si>
  <si>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</si>
  <si>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</si>
  <si>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</si>
  <si>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</si>
  <si>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</si>
  <si>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</si>
  <si>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</si>
  <si>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</si>
  <si>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</si>
  <si>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</si>
  <si>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</si>
  <si>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</si>
  <si>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</si>
  <si>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</si>
  <si>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</si>
  <si>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</si>
  <si>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</si>
  <si>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</si>
  <si>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</si>
  <si>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</si>
  <si>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</si>
  <si>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</si>
  <si>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</si>
  <si>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</si>
  <si>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</si>
  <si>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</si>
  <si>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</si>
  <si>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</si>
  <si>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</si>
  <si>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</si>
  <si>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</si>
  <si>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</si>
  <si>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</si>
  <si>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</si>
  <si>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</si>
  <si>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</si>
  <si>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</si>
  <si>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</si>
  <si>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</si>
  <si>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</si>
  <si>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</si>
  <si>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</si>
  <si>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</si>
  <si>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</si>
  <si>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</si>
  <si>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</si>
  <si>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</si>
  <si>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</si>
  <si>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</si>
  <si>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</si>
  <si>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</si>
  <si>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</si>
  <si>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</si>
  <si>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</si>
  <si>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</si>
  <si>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</si>
  <si>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</si>
  <si>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</si>
  <si>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</si>
  <si>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</si>
  <si>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</si>
  <si>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</si>
  <si>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</si>
  <si>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</si>
  <si>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</si>
  <si>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</si>
  <si>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</si>
  <si>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</si>
  <si>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</si>
  <si>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</si>
  <si>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</si>
  <si>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</si>
  <si>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</si>
  <si>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</si>
  <si>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</si>
  <si>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</si>
  <si>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</si>
  <si>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</si>
  <si>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</si>
  <si>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</si>
  <si>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</si>
  <si>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</si>
  <si>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</si>
  <si>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</si>
  <si>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</si>
  <si>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</si>
  <si>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</si>
  <si>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</si>
  <si>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</si>
  <si>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</si>
  <si>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</si>
  <si>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</si>
  <si>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</si>
  <si>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</si>
  <si>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</si>
  <si>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</si>
  <si>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</si>
  <si>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</si>
  <si>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</si>
  <si>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</si>
  <si>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</si>
  <si>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</si>
  <si>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</si>
  <si>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</si>
  <si>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</si>
  <si>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</si>
  <si>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</si>
  <si>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</si>
  <si>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</si>
  <si>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</si>
  <si>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</si>
  <si>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</si>
  <si>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</si>
  <si>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</si>
  <si>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</si>
  <si>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</si>
  <si>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</si>
  <si>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</si>
  <si>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</si>
  <si>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</si>
  <si>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</si>
  <si>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</si>
  <si>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</si>
  <si>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</si>
  <si>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</si>
  <si>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</si>
  <si>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</si>
  <si>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</si>
  <si>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</si>
  <si>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</si>
  <si>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</si>
  <si>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</si>
  <si>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</si>
  <si>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</si>
  <si>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</si>
  <si>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</si>
  <si>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</si>
  <si>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</si>
  <si>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</si>
  <si>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</si>
  <si>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</si>
  <si>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</si>
  <si>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</si>
  <si>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</si>
  <si>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</si>
  <si>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</si>
  <si>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</si>
  <si>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</si>
  <si>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</si>
  <si>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</si>
  <si>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</si>
  <si>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</si>
  <si>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</si>
  <si>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</si>
  <si>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</si>
  <si>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</si>
  <si>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</si>
  <si>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</si>
  <si>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</si>
  <si>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</si>
  <si>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</si>
  <si>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</si>
  <si>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</si>
  <si>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</si>
  <si>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</si>
  <si>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</si>
  <si>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</si>
  <si>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</si>
  <si>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</si>
  <si>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</si>
  <si>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</si>
  <si>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</si>
  <si>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</si>
  <si>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</si>
  <si>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</si>
  <si>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</si>
  <si>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</si>
  <si>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</si>
  <si>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</si>
  <si>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</si>
  <si>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</si>
  <si>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</si>
  <si>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</si>
  <si>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</si>
  <si>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</si>
  <si>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</si>
  <si>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</si>
  <si>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</si>
  <si>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</si>
  <si>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</si>
  <si>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</si>
  <si>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</si>
  <si>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</si>
  <si>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</si>
  <si>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</si>
  <si>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</si>
  <si>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</si>
  <si>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</si>
  <si>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</si>
  <si>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</si>
  <si>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</si>
  <si>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</si>
  <si>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</si>
  <si>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</si>
  <si>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</si>
  <si>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</si>
  <si>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</si>
  <si>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</si>
  <si>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</si>
  <si>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</si>
  <si>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</si>
  <si>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</si>
  <si>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</si>
  <si>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</si>
  <si>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</si>
  <si>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</si>
  <si>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</si>
  <si>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</si>
  <si>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</si>
  <si>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</si>
  <si>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</si>
  <si>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</si>
  <si>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</si>
  <si>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</si>
  <si>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</si>
  <si>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</si>
  <si>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</si>
  <si>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</si>
  <si>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</si>
  <si>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</si>
  <si>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</si>
  <si>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</si>
  <si>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</si>
  <si>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</si>
  <si>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</si>
  <si>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</si>
  <si>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</si>
  <si>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</si>
  <si>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</si>
  <si>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</si>
  <si>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</si>
  <si>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</si>
  <si>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</si>
  <si>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</si>
  <si>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</si>
  <si>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</si>
  <si>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</si>
  <si>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</si>
  <si>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</si>
  <si>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</si>
  <si>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</si>
  <si>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</si>
  <si>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</si>
  <si>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</si>
  <si>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</si>
  <si>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</si>
  <si>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</si>
  <si>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</si>
  <si>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</si>
  <si>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</si>
  <si>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</si>
  <si>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</si>
  <si>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</si>
  <si>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</si>
  <si>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</si>
  <si>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</si>
  <si>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</si>
  <si>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</si>
  <si>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</si>
  <si>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</si>
  <si>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</si>
  <si>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</si>
  <si>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</si>
  <si>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</si>
  <si>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</si>
  <si>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</si>
  <si>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</si>
  <si>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</si>
  <si>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</si>
  <si>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</si>
  <si>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</si>
  <si>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</si>
  <si>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</si>
  <si>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</si>
  <si>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</si>
  <si>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</si>
  <si>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</si>
  <si>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</si>
  <si>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</si>
  <si>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</si>
  <si>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</si>
  <si>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</si>
  <si>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</si>
  <si>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</si>
  <si>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</si>
  <si>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</si>
  <si>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</si>
  <si>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</si>
  <si>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</si>
  <si>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</si>
  <si>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</si>
  <si>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</si>
  <si>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</si>
  <si>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</si>
  <si>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</si>
  <si>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</si>
  <si>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</si>
  <si>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</si>
  <si>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</si>
  <si>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</si>
  <si>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</si>
  <si>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</si>
  <si>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</si>
  <si>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</si>
  <si>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</si>
  <si>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</si>
  <si>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</si>
  <si>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</si>
  <si>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</si>
  <si>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</si>
  <si>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</si>
  <si>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</si>
  <si>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</si>
  <si>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</si>
  <si>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</si>
  <si>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</si>
  <si>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</si>
  <si>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</si>
  <si>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</si>
  <si>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</si>
  <si>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</si>
  <si>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</si>
  <si>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</si>
  <si>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</si>
  <si>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</si>
  <si>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</si>
  <si>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</si>
  <si>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</si>
  <si>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</si>
  <si>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</si>
  <si>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</si>
  <si>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</si>
  <si>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</si>
  <si>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</si>
  <si>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</si>
  <si>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</si>
  <si>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</si>
  <si>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</si>
  <si>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</si>
  <si>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</si>
  <si>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</si>
  <si>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</si>
  <si>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</si>
  <si>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</si>
  <si>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</si>
  <si>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</si>
  <si>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</si>
  <si>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</si>
  <si>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</si>
  <si>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</si>
  <si>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</si>
  <si>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</si>
  <si>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</si>
  <si>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</si>
  <si>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</si>
  <si>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</si>
  <si>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</si>
  <si>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</si>
  <si>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</si>
  <si>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</si>
  <si>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</si>
  <si>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</si>
  <si>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</si>
  <si>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</si>
  <si>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</si>
  <si>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</si>
  <si>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</si>
  <si>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</si>
  <si>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</si>
  <si>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</si>
  <si>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</si>
  <si>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</si>
  <si>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</si>
  <si>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</si>
  <si>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</si>
  <si>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</si>
  <si>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</si>
  <si>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</si>
  <si>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</si>
  <si>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</si>
  <si>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</si>
  <si>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</si>
  <si>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</si>
  <si>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</si>
  <si>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</si>
  <si>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</si>
  <si>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</si>
  <si>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</si>
  <si>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</si>
  <si>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</si>
  <si>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</si>
  <si>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</si>
  <si>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</si>
  <si>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</si>
  <si>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</si>
  <si>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</si>
  <si>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</si>
  <si>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</si>
  <si>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</si>
  <si>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</si>
  <si>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</si>
  <si>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</si>
  <si>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</si>
  <si>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</si>
  <si>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</si>
  <si>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</si>
  <si>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</si>
  <si>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</si>
  <si>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</si>
  <si>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</si>
  <si>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</si>
  <si>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</si>
  <si>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</si>
  <si>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</si>
  <si>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</si>
  <si>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</si>
  <si>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</si>
  <si>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</si>
  <si>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</si>
  <si>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</si>
  <si>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</si>
  <si>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</si>
  <si>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</si>
  <si>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</si>
  <si>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</si>
  <si>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</si>
  <si>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</si>
  <si>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</si>
  <si>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</si>
  <si>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</si>
  <si>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</si>
  <si>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</si>
  <si>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</si>
  <si>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</si>
  <si>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</si>
  <si>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</si>
  <si>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</si>
  <si>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</si>
  <si>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</si>
  <si>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</si>
  <si>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</si>
  <si>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</si>
  <si>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</si>
  <si>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</si>
  <si>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</si>
  <si>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</si>
  <si>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</si>
  <si>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</si>
  <si>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</si>
  <si>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</si>
  <si>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</si>
  <si>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</si>
  <si>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</si>
  <si>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</si>
  <si>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</si>
  <si>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</si>
  <si>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</si>
  <si>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</si>
  <si>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</si>
  <si>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</si>
  <si>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</si>
  <si>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</si>
  <si>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</si>
  <si>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</si>
  <si>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</si>
  <si>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</si>
  <si>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</si>
  <si>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</si>
  <si>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</si>
  <si>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</si>
  <si>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</si>
  <si>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</si>
  <si>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</si>
  <si>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</si>
  <si>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</si>
  <si>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</si>
  <si>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</si>
  <si>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</si>
  <si>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</si>
  <si>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</si>
  <si>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</si>
  <si>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</si>
  <si>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</si>
  <si>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</si>
  <si>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</si>
  <si>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</si>
  <si>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</si>
  <si>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</si>
  <si>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</si>
  <si>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</si>
  <si>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</si>
  <si>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</si>
  <si>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</si>
  <si>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</si>
  <si>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</si>
  <si>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</si>
  <si>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</si>
  <si>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</si>
  <si>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</si>
  <si>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</si>
  <si>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</si>
  <si>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</si>
  <si>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</si>
  <si>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</si>
  <si>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</si>
  <si>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</si>
  <si>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</si>
  <si>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</si>
  <si>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</si>
  <si>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</si>
  <si>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</si>
  <si>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</si>
  <si>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</si>
  <si>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</si>
  <si>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</si>
  <si>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</si>
  <si>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</si>
  <si>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</si>
  <si>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</si>
  <si>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</si>
  <si>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</si>
  <si>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</si>
  <si>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</si>
  <si>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</si>
  <si>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</si>
  <si>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</si>
  <si>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</si>
  <si>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</si>
  <si>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</si>
  <si>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</si>
  <si>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</si>
  <si>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</si>
  <si>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</si>
  <si>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</si>
  <si>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</si>
  <si>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</si>
  <si>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</si>
  <si>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</si>
  <si>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</si>
  <si>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</si>
  <si>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</si>
  <si>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</si>
  <si>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</si>
  <si>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</si>
  <si>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</si>
  <si>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</si>
  <si>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</si>
  <si>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</si>
  <si>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</si>
  <si>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</si>
  <si>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</si>
  <si>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</si>
  <si>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</si>
  <si>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</si>
  <si>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</si>
  <si>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</si>
  <si>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</si>
  <si>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</si>
  <si>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</si>
  <si>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</si>
  <si>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</si>
  <si>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</si>
  <si>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</si>
  <si>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</si>
  <si>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</si>
  <si>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</si>
  <si>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</si>
  <si>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</si>
  <si>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</si>
  <si>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</si>
  <si>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</si>
  <si>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</si>
  <si>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</si>
  <si>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</si>
  <si>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</si>
  <si>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</si>
  <si>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</si>
  <si>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</si>
  <si>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</si>
  <si>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</si>
  <si>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</si>
  <si>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</si>
  <si>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</si>
  <si>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</si>
  <si>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</si>
  <si>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</si>
  <si>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</si>
  <si>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</si>
  <si>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</si>
  <si>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</si>
  <si>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</si>
  <si>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</si>
  <si>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</si>
  <si>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</si>
  <si>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</si>
  <si>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</si>
  <si>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</si>
  <si>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</si>
  <si>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</si>
  <si>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</si>
  <si>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</si>
  <si>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</si>
  <si>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</si>
  <si>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</si>
  <si>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</si>
  <si>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</si>
  <si>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</si>
  <si>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</si>
  <si>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</si>
  <si>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</si>
  <si>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</si>
  <si>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</si>
  <si>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</si>
  <si>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</si>
  <si>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</si>
  <si>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</si>
  <si>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</si>
  <si>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</si>
  <si>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</si>
  <si>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</si>
  <si>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</si>
  <si>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</si>
  <si>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</si>
  <si>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</si>
  <si>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</si>
  <si>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</si>
  <si>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</si>
  <si>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</si>
  <si>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</si>
  <si>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</si>
  <si>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</si>
  <si>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</si>
  <si>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</si>
  <si>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</si>
  <si>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</si>
  <si>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</si>
  <si>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</si>
  <si>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</si>
  <si>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</si>
  <si>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</si>
  <si>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</si>
  <si>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</si>
  <si>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</si>
  <si>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</si>
  <si>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</si>
  <si>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</si>
  <si>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</si>
  <si>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</si>
  <si>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</si>
  <si>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</si>
  <si>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</si>
  <si>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</si>
  <si>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</si>
  <si>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</si>
  <si>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</si>
  <si>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</si>
  <si>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</si>
  <si>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</si>
  <si>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</si>
  <si>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</si>
  <si>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</si>
  <si>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</si>
  <si>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</si>
  <si>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</si>
  <si>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</si>
  <si>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</si>
  <si>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</si>
  <si>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</si>
  <si>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</si>
  <si>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</si>
  <si>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</si>
  <si>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</si>
  <si>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</si>
  <si>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</si>
  <si>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</si>
  <si>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</si>
  <si>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</si>
  <si>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</si>
  <si>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</si>
  <si>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</si>
  <si>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</si>
  <si>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</si>
  <si>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</si>
  <si>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</si>
  <si>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</si>
  <si>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</si>
  <si>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</si>
  <si>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</si>
  <si>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</si>
  <si>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</si>
  <si>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</si>
  <si>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</si>
  <si>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</si>
  <si>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</si>
  <si>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</si>
  <si>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</si>
  <si>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</si>
  <si>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</si>
  <si>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</si>
  <si>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</si>
  <si>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</si>
  <si>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</si>
  <si>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</si>
  <si>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</si>
  <si>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</si>
  <si>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</si>
  <si>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</si>
  <si>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</si>
  <si>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</si>
  <si>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</si>
  <si>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</si>
  <si>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</si>
  <si>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</si>
  <si>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</si>
  <si>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</si>
  <si>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</si>
  <si>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</si>
  <si>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</si>
  <si>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</si>
  <si>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</si>
  <si>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</si>
  <si>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</si>
  <si>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</si>
  <si>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</si>
  <si>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</si>
  <si>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</si>
  <si>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</si>
  <si>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</si>
  <si>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</si>
  <si>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</si>
  <si>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</si>
  <si>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</si>
  <si>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</si>
  <si>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</si>
  <si>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</si>
  <si>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</si>
  <si>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</si>
  <si>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</si>
  <si>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</si>
  <si>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</si>
  <si>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</si>
  <si>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</si>
  <si>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</si>
  <si>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</si>
  <si>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</si>
  <si>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</si>
  <si>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</si>
  <si>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</si>
  <si>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</si>
  <si>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</si>
  <si>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</si>
  <si>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</si>
  <si>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</si>
  <si>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</si>
  <si>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</si>
  <si>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</si>
  <si>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</si>
  <si>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</si>
  <si>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</si>
  <si>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</si>
  <si>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</si>
  <si>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</si>
  <si>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</si>
  <si>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</si>
  <si>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</si>
  <si>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</si>
  <si>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</si>
  <si>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</si>
  <si>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</si>
  <si>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</si>
  <si>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</si>
  <si>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</si>
  <si>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</si>
  <si>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</si>
  <si>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</si>
  <si>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</si>
  <si>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</si>
  <si>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</si>
  <si>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</si>
  <si>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</si>
  <si>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</si>
  <si>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</si>
  <si>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</si>
  <si>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</si>
  <si>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</si>
  <si>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</si>
  <si>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</si>
  <si>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</si>
  <si>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</si>
  <si>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</si>
  <si>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</si>
  <si>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</si>
  <si>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</si>
  <si>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</si>
  <si>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</si>
  <si>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</si>
  <si>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</si>
  <si>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</si>
  <si>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</si>
  <si>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</si>
  <si>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</si>
  <si>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</si>
  <si>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</si>
  <si>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</si>
  <si>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</si>
  <si>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</si>
  <si>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</si>
  <si>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</si>
  <si>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</si>
  <si>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</si>
  <si>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</si>
  <si>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</si>
  <si>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</si>
  <si>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</si>
  <si>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</si>
  <si>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</si>
  <si>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</si>
  <si>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</si>
  <si>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</si>
  <si>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</si>
  <si>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</si>
  <si>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</si>
  <si>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</si>
  <si>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</si>
  <si>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</si>
  <si>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</si>
  <si>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</si>
  <si>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</si>
  <si>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</si>
  <si>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</si>
  <si>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</si>
  <si>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</si>
  <si>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</si>
  <si>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</si>
  <si>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</si>
  <si>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</si>
  <si>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</si>
  <si>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</si>
  <si>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</si>
  <si>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</si>
  <si>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</si>
  <si>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</si>
  <si>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</si>
  <si>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</si>
  <si>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</si>
  <si>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</si>
  <si>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</si>
  <si>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</si>
  <si>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</si>
  <si>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</si>
  <si>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</si>
  <si>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</si>
  <si>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</si>
  <si>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</si>
  <si>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</si>
  <si>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</si>
  <si>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</si>
  <si>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</si>
  <si>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</si>
  <si>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</si>
  <si>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</si>
  <si>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</si>
  <si>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</si>
  <si>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</si>
  <si>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</si>
  <si>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</si>
  <si>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</si>
  <si>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</si>
  <si>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</si>
  <si>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</si>
  <si>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</si>
  <si>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</si>
  <si>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</si>
  <si>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</si>
  <si>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</si>
  <si>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</si>
  <si>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</si>
  <si>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</si>
  <si>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</si>
  <si>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</si>
  <si>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</si>
  <si>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</si>
  <si>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</si>
  <si>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</si>
  <si>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</si>
  <si>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</si>
  <si>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</si>
  <si>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</si>
  <si>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</si>
  <si>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</si>
  <si>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</si>
  <si>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</si>
  <si>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</si>
  <si>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</si>
  <si>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</si>
  <si>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</si>
  <si>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</si>
  <si>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</si>
  <si>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</si>
  <si>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</si>
  <si>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</si>
  <si>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</si>
  <si>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</si>
  <si>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</si>
  <si>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</si>
  <si>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</si>
  <si>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</si>
  <si>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</si>
  <si>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</si>
  <si>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</si>
  <si>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</si>
  <si>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</si>
  <si>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</si>
  <si>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</si>
  <si>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</si>
  <si>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</si>
  <si>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</si>
  <si>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</si>
  <si>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</si>
  <si>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</si>
  <si>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</si>
  <si>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</si>
  <si>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</si>
  <si>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</si>
  <si>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</si>
  <si>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</si>
  <si>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</si>
  <si>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</si>
  <si>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</si>
  <si>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</si>
  <si>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</si>
  <si>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</si>
  <si>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</si>
  <si>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</si>
  <si>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</si>
  <si>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</si>
  <si>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</si>
  <si>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</si>
  <si>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</si>
  <si>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</si>
  <si>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</si>
  <si>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</si>
  <si>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</si>
  <si>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</si>
  <si>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</si>
  <si>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</si>
  <si>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</si>
  <si>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</si>
  <si>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</si>
  <si>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</si>
  <si>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</si>
  <si>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</si>
  <si>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</si>
  <si>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</si>
  <si>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</si>
  <si>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</si>
  <si>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</si>
  <si>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</si>
  <si>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</si>
  <si>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</si>
  <si>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</si>
  <si>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</si>
  <si>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</si>
  <si>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</si>
  <si>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</si>
  <si>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</si>
  <si>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</si>
  <si>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</si>
  <si>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</si>
  <si>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</si>
  <si>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</si>
  <si>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</si>
  <si>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</si>
  <si>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</si>
  <si>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</si>
  <si>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</si>
  <si>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</si>
  <si>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</si>
  <si>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</si>
  <si>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</si>
  <si>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</si>
  <si>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</si>
  <si>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</si>
  <si>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</si>
  <si>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</si>
  <si>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</si>
  <si>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</si>
  <si>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</si>
  <si>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</si>
  <si>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</si>
  <si>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</si>
  <si>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</si>
  <si>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</si>
  <si>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</si>
  <si>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</si>
  <si>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</si>
  <si>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</si>
  <si>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</si>
  <si>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</si>
  <si>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</si>
  <si>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</si>
  <si>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</si>
  <si>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</si>
  <si>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</si>
  <si>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</si>
  <si>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</si>
  <si>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</si>
  <si>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</si>
  <si>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</si>
  <si>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</si>
  <si>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</si>
  <si>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</si>
  <si>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</si>
  <si>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</si>
  <si>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</si>
  <si>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</si>
  <si>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</si>
  <si>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</si>
  <si>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</si>
  <si>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</si>
  <si>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</si>
  <si>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</si>
  <si>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</si>
  <si>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</si>
  <si>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</si>
  <si>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</si>
  <si>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</si>
  <si>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</si>
  <si>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</si>
  <si>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</si>
  <si>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</si>
  <si>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</si>
  <si>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</si>
  <si>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</si>
  <si>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</si>
  <si>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</si>
  <si>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</si>
  <si>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</si>
  <si>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</si>
  <si>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</si>
  <si>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</si>
  <si>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</si>
  <si>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</si>
  <si>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</si>
  <si>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</si>
  <si>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</si>
  <si>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</si>
  <si>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</si>
  <si>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</si>
  <si>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</si>
  <si>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</si>
  <si>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</si>
  <si>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</si>
  <si>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</si>
  <si>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</si>
  <si>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</si>
  <si>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</si>
  <si>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</si>
  <si>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</si>
  <si>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</si>
  <si>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</si>
  <si>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</si>
  <si>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</si>
  <si>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</si>
  <si>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</si>
  <si>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</si>
  <si>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</si>
  <si>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</si>
  <si>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</si>
  <si>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</si>
  <si>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</si>
  <si>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</si>
  <si>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</si>
  <si>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</si>
  <si>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</si>
  <si>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</si>
  <si>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</si>
  <si>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</si>
  <si>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</si>
  <si>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</si>
  <si>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</si>
  <si>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</si>
  <si>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</si>
  <si>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</si>
  <si>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</si>
  <si>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</si>
  <si>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</si>
  <si>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</si>
  <si>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</si>
  <si>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</si>
  <si>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</si>
  <si>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</si>
  <si>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</si>
  <si>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</si>
  <si>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</si>
  <si>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</si>
  <si>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</si>
  <si>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</si>
  <si>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</si>
  <si>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</si>
  <si>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</si>
  <si>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</si>
  <si>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</si>
  <si>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</si>
  <si>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</si>
  <si>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</si>
  <si>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</si>
  <si>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</si>
  <si>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</si>
  <si>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</si>
  <si>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</si>
  <si>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</si>
  <si>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</si>
  <si>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</si>
  <si>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</si>
  <si>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</si>
  <si>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</si>
  <si>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</si>
  <si>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</si>
  <si>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</si>
  <si>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</si>
  <si>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</si>
  <si>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</si>
  <si>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</si>
  <si>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</si>
  <si>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</si>
  <si>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</si>
  <si>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</si>
  <si>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</si>
  <si>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</si>
  <si>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</si>
  <si>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</si>
  <si>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</si>
  <si>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</si>
  <si>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</si>
  <si>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</si>
  <si>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</si>
  <si>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</si>
  <si>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</si>
  <si>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</si>
  <si>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</si>
  <si>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</si>
  <si>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</si>
  <si>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</si>
  <si>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</si>
  <si>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</si>
  <si>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</si>
  <si>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</si>
  <si>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</si>
  <si>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</si>
  <si>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</si>
  <si>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</si>
  <si>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</si>
  <si>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</si>
  <si>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</si>
  <si>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</si>
  <si>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</si>
  <si>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</si>
  <si>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</si>
  <si>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</si>
  <si>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</si>
  <si>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</si>
  <si>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</si>
  <si>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</si>
  <si>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</si>
  <si>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</si>
  <si>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</si>
  <si>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</si>
  <si>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</si>
  <si>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</si>
  <si>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</si>
  <si>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</si>
  <si>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</si>
  <si>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</si>
  <si>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</si>
  <si>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</si>
  <si>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</si>
  <si>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</si>
  <si>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</si>
  <si>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</si>
  <si>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</si>
  <si>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</si>
  <si>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</si>
  <si>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</si>
  <si>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</si>
  <si>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</si>
  <si>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</si>
  <si>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</si>
  <si>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</si>
  <si>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</si>
  <si>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</si>
  <si>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</si>
  <si>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</si>
  <si>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</si>
  <si>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</si>
  <si>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</si>
  <si>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</si>
  <si>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</si>
  <si>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</si>
  <si>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</si>
  <si>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</si>
  <si>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</si>
  <si>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</si>
  <si>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</si>
  <si>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</si>
  <si>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</si>
  <si>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</si>
  <si>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</si>
  <si>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</si>
  <si>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</si>
  <si>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</si>
  <si>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</si>
  <si>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</si>
  <si>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</si>
  <si>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</si>
  <si>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</si>
  <si>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</si>
  <si>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</si>
  <si>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</si>
  <si>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</si>
  <si>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</si>
  <si>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</si>
  <si>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</si>
  <si>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</si>
  <si>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</si>
  <si>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</si>
  <si>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</si>
  <si>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</si>
  <si>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</si>
  <si>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</si>
  <si>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</si>
  <si>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</si>
  <si>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</si>
  <si>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</si>
  <si>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</si>
  <si>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</si>
  <si>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</si>
  <si>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</si>
  <si>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</si>
  <si>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</si>
  <si>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</si>
  <si>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</si>
  <si>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</si>
  <si>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</si>
  <si>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</si>
  <si>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</si>
  <si>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</si>
  <si>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</si>
  <si>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</si>
  <si>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</si>
  <si>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</si>
  <si>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</si>
  <si>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</si>
  <si>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</si>
  <si>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</si>
  <si>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</si>
  <si>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</si>
  <si>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</si>
  <si>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</si>
  <si>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</si>
  <si>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</si>
  <si>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</si>
  <si>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</si>
  <si>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</si>
  <si>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</si>
  <si>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</si>
  <si>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</si>
  <si>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</si>
  <si>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</si>
  <si>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</si>
  <si>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</si>
  <si>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</si>
  <si>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</si>
  <si>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</si>
  <si>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</si>
  <si>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</si>
  <si>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</si>
  <si>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</si>
  <si>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</si>
  <si>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</si>
  <si>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</si>
  <si>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</si>
  <si>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</si>
  <si>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</si>
  <si>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</si>
  <si>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</si>
  <si>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</si>
  <si>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</si>
  <si>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</si>
  <si>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</si>
  <si>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</si>
  <si>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</si>
  <si>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</si>
  <si>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</si>
  <si>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</si>
  <si>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</si>
  <si>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</si>
  <si>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</si>
  <si>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</si>
  <si>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</si>
  <si>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</si>
  <si>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</si>
  <si>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</si>
  <si>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</si>
  <si>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</si>
  <si>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</si>
  <si>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</si>
  <si>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</si>
  <si>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</si>
  <si>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</si>
  <si>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</si>
  <si>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</si>
  <si>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</si>
  <si>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</si>
  <si>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</si>
  <si>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</si>
  <si>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</si>
  <si>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</si>
  <si>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</si>
  <si>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</si>
  <si>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</si>
  <si>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</si>
  <si>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</si>
  <si>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</si>
  <si>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</si>
  <si>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</si>
  <si>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</si>
  <si>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</si>
  <si>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</si>
  <si>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</si>
  <si>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</si>
  <si>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</si>
  <si>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</si>
  <si>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</si>
  <si>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</si>
  <si>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</si>
  <si>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</si>
  <si>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</si>
  <si>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</si>
  <si>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</si>
  <si>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</si>
  <si>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</si>
  <si>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</si>
  <si>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</si>
  <si>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</si>
  <si>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</si>
  <si>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</si>
  <si>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</si>
  <si>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</si>
  <si>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</si>
  <si>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</si>
  <si>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</si>
  <si>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</si>
  <si>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</si>
  <si>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</si>
  <si>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</si>
  <si>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</si>
  <si>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</si>
  <si>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</si>
  <si>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</si>
  <si>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</si>
  <si>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</si>
  <si>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</si>
  <si>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</si>
  <si>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</si>
  <si>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</si>
  <si>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</si>
  <si>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</si>
  <si>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</si>
  <si>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</si>
  <si>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</si>
  <si>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</si>
  <si>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</si>
  <si>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</si>
  <si>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</si>
  <si>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</si>
  <si>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</si>
  <si>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</si>
  <si>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</si>
  <si>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</si>
  <si>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</si>
  <si>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</si>
  <si>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</si>
  <si>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</si>
  <si>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</si>
  <si>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</si>
  <si>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</si>
  <si>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</si>
  <si>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</si>
  <si>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</si>
  <si>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</si>
  <si>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</si>
  <si>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</si>
  <si>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</si>
  <si>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</si>
  <si>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</si>
  <si>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</si>
  <si>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</si>
  <si>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</si>
  <si>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</si>
  <si>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</si>
  <si>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</si>
  <si>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</si>
  <si>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</si>
  <si>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</si>
  <si>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</si>
  <si>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</si>
  <si>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</si>
  <si>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</si>
  <si>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</si>
  <si>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</si>
  <si>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</si>
  <si>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</si>
  <si>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</si>
  <si>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</si>
  <si>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</si>
  <si>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</si>
  <si>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</si>
  <si>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</si>
  <si>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</si>
  <si>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</si>
  <si>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</si>
  <si>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</si>
  <si>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</si>
  <si>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</si>
  <si>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</si>
  <si>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</si>
  <si>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</si>
  <si>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</si>
  <si>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</si>
  <si>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</si>
  <si>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</si>
  <si>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</si>
  <si>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</si>
  <si>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</si>
  <si>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</si>
  <si>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</si>
  <si>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</si>
  <si>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</si>
  <si>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</si>
  <si>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</si>
  <si>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</si>
  <si>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</si>
  <si>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</si>
  <si>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</si>
  <si>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</si>
  <si>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</si>
  <si>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</si>
  <si>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</si>
  <si>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</si>
  <si>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</si>
  <si>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</si>
  <si>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</si>
  <si>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</si>
  <si>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</si>
  <si>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</si>
  <si>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</si>
  <si>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</si>
  <si>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</si>
  <si>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</si>
  <si>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</si>
  <si>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</si>
  <si>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</si>
  <si>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</si>
  <si>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</si>
  <si>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</si>
  <si>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</si>
  <si>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</si>
  <si>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</si>
  <si>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</si>
  <si>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</si>
  <si>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</si>
  <si>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</si>
  <si>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</si>
  <si>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</si>
  <si>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</si>
  <si>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</si>
  <si>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</si>
  <si>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</si>
  <si>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</si>
  <si>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</si>
  <si>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</si>
  <si>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</si>
  <si>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</si>
  <si>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</si>
  <si>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</si>
  <si>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</si>
  <si>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</si>
  <si>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</si>
  <si>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</si>
  <si>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</si>
  <si>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</si>
  <si>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</si>
  <si>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</si>
  <si>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</si>
  <si>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</si>
  <si>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</si>
  <si>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</si>
  <si>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</si>
  <si>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</si>
  <si>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</si>
  <si>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</si>
  <si>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</si>
  <si>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</si>
  <si>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</si>
  <si>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</si>
  <si>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</si>
  <si>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</si>
  <si>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</si>
  <si>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</si>
  <si>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</si>
  <si>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</si>
  <si>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</si>
  <si>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</si>
  <si>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</si>
  <si>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</si>
  <si>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</si>
  <si>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</si>
  <si>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</si>
  <si>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</si>
  <si>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</si>
  <si>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</si>
  <si>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</si>
  <si>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</si>
  <si>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</si>
  <si>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</si>
  <si>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</si>
  <si>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</si>
  <si>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</si>
  <si>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</si>
  <si>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</si>
  <si>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</si>
  <si>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</si>
  <si>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</si>
  <si>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</si>
  <si>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</si>
  <si>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</si>
  <si>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</si>
  <si>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</si>
  <si>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</si>
  <si>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</si>
  <si>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</si>
  <si>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</si>
  <si>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</si>
  <si>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</si>
  <si>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</si>
  <si>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</si>
  <si>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</si>
  <si>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</si>
  <si>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</si>
  <si>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</si>
  <si>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</si>
  <si>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</si>
  <si>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</si>
  <si>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</si>
  <si>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</si>
  <si>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</si>
  <si>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</si>
  <si>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</si>
  <si>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</si>
  <si>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</si>
  <si>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</si>
  <si>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</si>
  <si>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</si>
  <si>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</si>
  <si>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</si>
  <si>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</si>
  <si>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</si>
  <si>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</si>
  <si>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</si>
  <si>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</si>
  <si>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</si>
  <si>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</si>
  <si>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</si>
  <si>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</si>
  <si>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</si>
  <si>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</si>
  <si>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</si>
  <si>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</si>
  <si>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</si>
  <si>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</si>
  <si>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</si>
  <si>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</si>
  <si>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</si>
  <si>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</si>
  <si>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</si>
  <si>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</si>
  <si>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</si>
  <si>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</si>
  <si>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</si>
  <si>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</si>
  <si>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</si>
  <si>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</si>
  <si>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</si>
  <si>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</si>
  <si>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</si>
  <si>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</si>
  <si>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</si>
  <si>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</si>
  <si>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</si>
  <si>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</si>
  <si>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</si>
  <si>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</si>
  <si>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</si>
  <si>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</si>
  <si>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</si>
  <si>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</si>
  <si>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</si>
  <si>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</si>
  <si>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</si>
  <si>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</si>
  <si>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</si>
  <si>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</si>
  <si>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</si>
  <si>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</si>
  <si>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</si>
  <si>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</si>
  <si>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</si>
  <si>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</si>
  <si>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</si>
  <si>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</si>
  <si>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</si>
  <si>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</si>
  <si>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</si>
  <si>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</si>
  <si>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</si>
  <si>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</si>
  <si>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</si>
  <si>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</si>
  <si>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</si>
  <si>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</si>
  <si>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</si>
  <si>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</si>
  <si>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</si>
  <si>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</si>
  <si>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</si>
  <si>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</si>
  <si>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</si>
  <si>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</si>
  <si>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</si>
  <si>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</si>
  <si>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</si>
  <si>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</si>
  <si>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</si>
  <si>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</si>
  <si>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</si>
  <si>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</si>
  <si>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</si>
  <si>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</si>
  <si>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</si>
  <si>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</si>
  <si>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</si>
  <si>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</si>
  <si>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</si>
  <si>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</si>
  <si>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</si>
  <si>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</si>
  <si>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</si>
  <si>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</si>
  <si>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</si>
  <si>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</si>
  <si>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</si>
  <si>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</si>
  <si>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</si>
  <si>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</si>
  <si>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</si>
  <si>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</si>
  <si>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</si>
  <si>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</si>
  <si>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</si>
  <si>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</si>
  <si>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</si>
  <si>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</si>
  <si>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</si>
  <si>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</si>
  <si>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</si>
  <si>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</si>
  <si>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</si>
  <si>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</si>
  <si>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</si>
  <si>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</si>
  <si>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</si>
  <si>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</si>
  <si>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</si>
  <si>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</si>
  <si>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</si>
  <si>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</si>
  <si>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</si>
  <si>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</si>
  <si>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</si>
  <si>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</si>
  <si>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</si>
  <si>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</si>
  <si>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</si>
  <si>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</si>
  <si>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</si>
  <si>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</si>
  <si>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</si>
  <si>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</si>
  <si>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</si>
  <si>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</si>
  <si>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</si>
  <si>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</si>
  <si>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</si>
  <si>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</si>
  <si>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</si>
  <si>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</si>
  <si>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</si>
  <si>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</si>
  <si>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</si>
  <si>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</si>
  <si>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</si>
  <si>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</si>
  <si>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</si>
  <si>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</si>
  <si>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</si>
  <si>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</si>
  <si>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</si>
  <si>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</si>
  <si>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</si>
  <si>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</si>
  <si>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</si>
  <si>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</si>
  <si>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</si>
  <si>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</si>
  <si>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</si>
  <si>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</si>
  <si>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</si>
  <si>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</si>
  <si>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</si>
  <si>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</si>
  <si>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</si>
  <si>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</si>
  <si>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</si>
  <si>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</si>
  <si>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</si>
  <si>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</si>
  <si>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</si>
  <si>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</si>
  <si>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</si>
  <si>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</si>
  <si>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</si>
  <si>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</si>
  <si>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</si>
  <si>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</si>
  <si>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</si>
  <si>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</si>
  <si>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</si>
  <si>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</si>
  <si>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</si>
  <si>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</si>
  <si>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</si>
  <si>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</si>
  <si>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</si>
  <si>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</si>
  <si>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</si>
  <si>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</si>
  <si>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</si>
  <si>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</si>
  <si>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</si>
  <si>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</si>
  <si>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</si>
  <si>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</si>
  <si>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</si>
  <si>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</si>
  <si>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</si>
  <si>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</si>
  <si>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</si>
  <si>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</si>
  <si>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</si>
  <si>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</si>
  <si>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</si>
  <si>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</si>
  <si>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</si>
  <si>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</si>
  <si>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</si>
  <si>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</si>
  <si>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</si>
  <si>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</si>
  <si>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</si>
  <si>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</si>
  <si>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</si>
  <si>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</si>
  <si>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</si>
  <si>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</si>
  <si>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</si>
  <si>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</si>
  <si>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</si>
  <si>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</si>
  <si>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</si>
  <si>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</si>
  <si>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</si>
  <si>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</si>
  <si>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</si>
  <si>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</si>
  <si>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</si>
  <si>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</si>
  <si>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</si>
  <si>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</si>
  <si>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</si>
  <si>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</si>
  <si>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</si>
  <si>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</si>
  <si>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</si>
  <si>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</si>
  <si>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</si>
  <si>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</si>
  <si>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</si>
  <si>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</si>
  <si>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</si>
  <si>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</si>
  <si>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</si>
  <si>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</si>
  <si>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</si>
  <si>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</si>
  <si>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</si>
  <si>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</si>
  <si>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</si>
  <si>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</si>
  <si>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</si>
  <si>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</si>
  <si>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</si>
  <si>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</si>
  <si>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</si>
  <si>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</si>
  <si>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</si>
  <si>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</si>
  <si>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</si>
  <si>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</si>
  <si>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</si>
  <si>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</si>
  <si>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</si>
  <si>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</si>
  <si>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</si>
  <si>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</si>
  <si>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</si>
  <si>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</si>
  <si>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</si>
  <si>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</si>
  <si>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</si>
  <si>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</si>
  <si>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</si>
  <si>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</si>
  <si>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</si>
  <si>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</si>
  <si>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</si>
  <si>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</si>
  <si>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</si>
  <si>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</si>
  <si>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</si>
  <si>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</si>
  <si>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</si>
  <si>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</si>
  <si>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</si>
  <si>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</si>
  <si>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</si>
  <si>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</si>
  <si>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</si>
  <si>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</si>
  <si>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</si>
  <si>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</si>
  <si>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</si>
  <si>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</si>
  <si>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</si>
  <si>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</si>
  <si>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</si>
  <si>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</si>
  <si>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</si>
  <si>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</si>
  <si>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</si>
  <si>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</si>
  <si>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</si>
  <si>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</si>
  <si>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</si>
  <si>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</si>
  <si>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</si>
  <si>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</si>
  <si>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</si>
  <si>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</si>
  <si>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</si>
  <si>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</si>
  <si>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</si>
  <si>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</si>
  <si>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</si>
  <si>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</si>
  <si>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</si>
  <si>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</si>
  <si>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</si>
  <si>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</si>
  <si>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</si>
  <si>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</si>
  <si>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</si>
  <si>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</si>
  <si>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</si>
  <si>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</si>
  <si>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</si>
  <si>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</si>
  <si>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</si>
  <si>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</si>
  <si>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</si>
  <si>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</si>
  <si>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</si>
  <si>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</si>
  <si>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</si>
  <si>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</si>
  <si>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</si>
  <si>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</si>
  <si>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</si>
  <si>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</si>
  <si>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</si>
  <si>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</si>
  <si>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</si>
  <si>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</si>
  <si>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</si>
  <si>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</si>
  <si>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</si>
  <si>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</si>
  <si>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</si>
  <si>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</si>
  <si>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</si>
  <si>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</si>
  <si>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</si>
  <si>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</si>
  <si>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</si>
  <si>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</si>
  <si>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</si>
  <si>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</si>
  <si>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</si>
  <si>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</si>
  <si>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</si>
  <si>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</si>
  <si>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</si>
  <si>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</si>
  <si>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</si>
  <si>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</si>
  <si>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</si>
  <si>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</si>
  <si>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</si>
  <si>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</si>
  <si>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</si>
  <si>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</si>
  <si>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</si>
  <si>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</si>
  <si>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</si>
  <si>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</si>
  <si>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</si>
  <si>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</si>
  <si>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</si>
  <si>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</si>
  <si>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</si>
  <si>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</si>
  <si>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</si>
  <si>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</si>
  <si>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</si>
  <si>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</si>
  <si>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</si>
  <si>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</si>
  <si>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</si>
  <si>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</si>
  <si>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</si>
  <si>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</si>
  <si>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</si>
  <si>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</si>
  <si>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</si>
  <si>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</si>
  <si>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</si>
  <si>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</si>
  <si>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</si>
  <si>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</si>
  <si>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</si>
  <si>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</si>
  <si>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</si>
  <si>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</si>
  <si>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</si>
  <si>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</si>
  <si>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</si>
  <si>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</si>
  <si>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</si>
  <si>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</si>
  <si>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</si>
  <si>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</si>
  <si>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</si>
  <si>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</si>
  <si>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</si>
  <si>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</si>
  <si>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</si>
  <si>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</si>
  <si>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</si>
  <si>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</si>
  <si>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</si>
  <si>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</si>
  <si>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</si>
  <si>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</si>
  <si>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</si>
  <si>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</si>
  <si>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</si>
  <si>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</si>
  <si>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</si>
  <si>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</si>
  <si>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</si>
  <si>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</si>
  <si>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</si>
  <si>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</si>
  <si>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</si>
  <si>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</si>
  <si>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</si>
  <si>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</si>
  <si>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</si>
  <si>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</si>
  <si>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</si>
  <si>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</si>
  <si>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</si>
  <si>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</si>
  <si>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</si>
  <si>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</si>
  <si>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</si>
  <si>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</si>
  <si>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</si>
  <si>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</si>
  <si>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</si>
  <si>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</si>
  <si>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</si>
  <si>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</si>
  <si>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</si>
  <si>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</si>
  <si>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</si>
  <si>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</si>
  <si>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</si>
  <si>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</si>
  <si>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</si>
  <si>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</si>
  <si>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</si>
  <si>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</si>
  <si>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</si>
  <si>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</si>
  <si>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</si>
  <si>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</si>
  <si>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</si>
  <si>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</si>
  <si>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</si>
  <si>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</si>
  <si>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</si>
  <si>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</si>
  <si>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</si>
  <si>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</si>
  <si>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</si>
  <si>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</si>
  <si>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</si>
  <si>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</si>
  <si>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</si>
  <si>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</si>
  <si>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</si>
  <si>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</si>
  <si>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</si>
  <si>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</si>
  <si>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</si>
  <si>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</si>
  <si>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</si>
  <si>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</si>
  <si>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</si>
  <si>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</si>
  <si>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</si>
  <si>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</si>
  <si>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</si>
  <si>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</si>
  <si>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</si>
  <si>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</si>
  <si>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</si>
  <si>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</si>
  <si>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</si>
  <si>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</si>
  <si>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</si>
  <si>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</si>
  <si>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</si>
  <si>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</si>
  <si>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</si>
  <si>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</si>
  <si>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</si>
  <si>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</si>
  <si>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</si>
  <si>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</si>
  <si>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</si>
  <si>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</si>
  <si>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</si>
  <si>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</si>
  <si>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</si>
  <si>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</si>
  <si>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</si>
  <si>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</si>
  <si>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</si>
  <si>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</si>
  <si>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</si>
  <si>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</si>
  <si>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</si>
  <si>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</si>
  <si>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</si>
  <si>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</si>
  <si>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</si>
  <si>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</si>
  <si>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</si>
  <si>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</si>
  <si>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</si>
  <si>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</si>
  <si>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</si>
  <si>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</si>
  <si>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</si>
  <si>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</si>
  <si>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</si>
  <si>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</si>
  <si>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</si>
  <si>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</si>
  <si>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</si>
  <si>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</si>
  <si>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</si>
  <si>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</si>
  <si>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</si>
  <si>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</si>
  <si>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</si>
  <si>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</si>
  <si>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</si>
  <si>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</si>
  <si>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</si>
  <si>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</si>
  <si>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</si>
  <si>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</si>
  <si>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</si>
  <si>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</si>
  <si>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</si>
  <si>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</si>
  <si>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</si>
  <si>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</si>
  <si>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</si>
  <si>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</si>
  <si>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</si>
  <si>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</si>
  <si>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</si>
  <si>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</si>
  <si>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</si>
  <si>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</si>
  <si>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</si>
  <si>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</si>
  <si>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</si>
  <si>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</si>
  <si>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</si>
  <si>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</si>
  <si>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</si>
  <si>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</si>
  <si>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</si>
  <si>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</si>
  <si>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</si>
  <si>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</si>
  <si>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</si>
  <si>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</si>
  <si>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</si>
  <si>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</si>
  <si>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</si>
  <si>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</si>
  <si>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</si>
  <si>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</si>
  <si>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</si>
  <si>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</si>
  <si>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</si>
  <si>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</si>
  <si>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</si>
  <si>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</si>
  <si>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</si>
  <si>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</si>
  <si>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</si>
  <si>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</si>
  <si>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</si>
  <si>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</si>
  <si>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</si>
  <si>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</si>
  <si>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</si>
  <si>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</si>
  <si>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</si>
  <si>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</si>
  <si>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</si>
  <si>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</si>
  <si>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</si>
  <si>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</si>
  <si>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</si>
  <si>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</si>
  <si>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</si>
  <si>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</si>
  <si>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</si>
  <si>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</si>
  <si>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</si>
  <si>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</si>
  <si>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</si>
  <si>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</si>
  <si>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</si>
  <si>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</si>
  <si>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</si>
  <si>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</si>
  <si>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</si>
  <si>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</si>
  <si>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</si>
  <si>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</si>
  <si>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</si>
  <si>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</si>
  <si>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</si>
  <si>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</si>
  <si>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</si>
  <si>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</si>
  <si>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</si>
  <si>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</si>
  <si>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</si>
  <si>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</si>
  <si>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</si>
  <si>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</si>
  <si>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</si>
  <si>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</si>
  <si>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</si>
  <si>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</si>
  <si>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</si>
  <si>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</si>
  <si>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</si>
  <si>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</si>
  <si>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</si>
  <si>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</si>
  <si>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</si>
  <si>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</si>
  <si>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</si>
  <si>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</si>
  <si>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</si>
  <si>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</si>
  <si>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</si>
  <si>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</si>
  <si>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</si>
  <si>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</si>
  <si>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</si>
  <si>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</si>
  <si>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</si>
  <si>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</si>
  <si>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</si>
  <si>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</si>
  <si>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</si>
  <si>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</si>
  <si>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</si>
  <si>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</si>
  <si>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</si>
  <si>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</si>
  <si>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</si>
  <si>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</si>
  <si>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</si>
  <si>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</si>
  <si>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</si>
  <si>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</si>
  <si>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</si>
  <si>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</si>
  <si>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</si>
  <si>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</si>
  <si>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</si>
  <si>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</si>
  <si>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</si>
  <si>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</si>
  <si>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</si>
  <si>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</si>
  <si>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</si>
  <si>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</si>
  <si>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</si>
  <si>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</si>
  <si>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</si>
  <si>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</si>
  <si>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</si>
  <si>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</si>
  <si>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</si>
  <si>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</si>
  <si>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</si>
  <si>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</si>
  <si>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</si>
  <si>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</si>
  <si>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</si>
  <si>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</si>
  <si>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</si>
  <si>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</si>
  <si>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</si>
  <si>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</si>
  <si>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</si>
  <si>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</si>
  <si>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</si>
  <si>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</si>
  <si>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</si>
  <si>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</si>
  <si>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</si>
  <si>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</si>
  <si>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</si>
  <si>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</si>
  <si>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</si>
  <si>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</si>
  <si>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</si>
  <si>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</si>
  <si>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</si>
  <si>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</si>
  <si>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</si>
  <si>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</si>
  <si>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</si>
  <si>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</si>
  <si>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</si>
  <si>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</si>
  <si>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</si>
  <si>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</si>
  <si>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</si>
  <si>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</si>
  <si>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</si>
  <si>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</si>
  <si>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</si>
  <si>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</si>
  <si>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</si>
  <si>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</si>
  <si>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</si>
  <si>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</si>
  <si>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</si>
  <si>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</si>
  <si>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</si>
  <si>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</si>
  <si>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</si>
  <si>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</si>
  <si>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</si>
  <si>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</si>
  <si>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</si>
  <si>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</si>
  <si>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</si>
  <si>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</si>
  <si>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</si>
  <si>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</si>
  <si>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</si>
  <si>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</si>
  <si>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</si>
  <si>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</si>
  <si>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</si>
  <si>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</si>
  <si>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</si>
  <si>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</si>
  <si>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</si>
  <si>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</si>
  <si>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</si>
  <si>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</si>
  <si>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</si>
  <si>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</si>
  <si>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</si>
  <si>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</si>
  <si>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</si>
  <si>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</si>
  <si>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</si>
  <si>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</si>
  <si>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</si>
  <si>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</si>
  <si>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</si>
  <si>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</si>
  <si>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</si>
  <si>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</si>
  <si>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</si>
  <si>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</si>
  <si>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</si>
  <si>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</si>
  <si>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</si>
  <si>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</si>
  <si>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</si>
  <si>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</si>
  <si>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</si>
  <si>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</si>
  <si>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</si>
  <si>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</si>
  <si>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</si>
  <si>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</si>
  <si>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</si>
  <si>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</si>
  <si>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</si>
  <si>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</si>
  <si>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</si>
  <si>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</si>
  <si>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</si>
  <si>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</si>
  <si>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</si>
  <si>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</si>
  <si>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</si>
  <si>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</si>
  <si>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</si>
  <si>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</si>
  <si>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</si>
  <si>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</si>
  <si>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</si>
  <si>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</si>
  <si>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</si>
  <si>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</si>
  <si>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</si>
  <si>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</si>
  <si>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</si>
  <si>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</si>
  <si>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</si>
  <si>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</si>
  <si>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</si>
  <si>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</si>
  <si>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</si>
  <si>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</si>
  <si>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</si>
  <si>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</si>
  <si>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</si>
  <si>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</si>
  <si>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</si>
  <si>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</si>
  <si>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</si>
  <si>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</si>
  <si>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</si>
  <si>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</si>
  <si>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</si>
  <si>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</si>
  <si>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</si>
  <si>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</si>
  <si>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</si>
  <si>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</si>
  <si>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</si>
  <si>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</si>
  <si>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</si>
  <si>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</si>
  <si>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</si>
  <si>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</si>
  <si>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</si>
  <si>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</si>
  <si>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</si>
  <si>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</si>
  <si>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</si>
  <si>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</si>
  <si>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</si>
  <si>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</si>
  <si>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</si>
  <si>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</si>
  <si>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</si>
  <si>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</si>
  <si>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</si>
  <si>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</si>
  <si>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</si>
  <si>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</si>
  <si>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</si>
  <si>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</si>
  <si>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</si>
  <si>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</si>
  <si>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</si>
  <si>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</si>
  <si>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</si>
  <si>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</si>
  <si>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</si>
  <si>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</si>
  <si>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</si>
  <si>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</si>
  <si>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</si>
  <si>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</si>
  <si>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</si>
  <si>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</si>
  <si>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</si>
  <si>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</si>
  <si>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</si>
  <si>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</si>
  <si>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</si>
  <si>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</si>
  <si>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</si>
  <si>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</si>
  <si>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</si>
  <si>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</si>
  <si>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</si>
  <si>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</si>
  <si>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</si>
  <si>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</si>
  <si>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</si>
  <si>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</si>
  <si>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</si>
  <si>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</si>
  <si>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</si>
  <si>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</si>
  <si>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</si>
  <si>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</si>
  <si>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</si>
  <si>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</si>
  <si>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</si>
  <si>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</si>
  <si>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</si>
  <si>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</si>
  <si>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</si>
  <si>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</si>
  <si>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</si>
  <si>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</si>
  <si>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</si>
  <si>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</si>
  <si>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</si>
  <si>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</si>
  <si>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</si>
  <si>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</si>
  <si>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</si>
  <si>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</si>
  <si>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</si>
  <si>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</si>
  <si>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</si>
  <si>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</si>
  <si>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</si>
  <si>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</si>
  <si>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</si>
  <si>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</si>
  <si>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</si>
  <si>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</si>
  <si>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</si>
  <si>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</si>
  <si>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</si>
  <si>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</si>
  <si>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</si>
  <si>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</si>
  <si>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</si>
  <si>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</si>
  <si>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</si>
  <si>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</si>
  <si>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</si>
  <si>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</si>
  <si>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</si>
  <si>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</si>
  <si>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</si>
  <si>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</si>
  <si>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</si>
  <si>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</si>
  <si>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</si>
  <si>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</si>
  <si>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</si>
  <si>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</si>
  <si>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</si>
  <si>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</si>
  <si>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</si>
  <si>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</si>
  <si>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</si>
  <si>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</si>
  <si>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</si>
  <si>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</si>
  <si>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</si>
  <si>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</si>
  <si>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</si>
  <si>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</si>
  <si>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</si>
  <si>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</si>
  <si>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</si>
  <si>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</si>
  <si>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</si>
  <si>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</si>
  <si>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</si>
  <si>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</si>
  <si>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</si>
  <si>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</si>
  <si>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</si>
  <si>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</si>
  <si>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</si>
  <si>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</si>
  <si>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</si>
  <si>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</si>
  <si>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</si>
  <si>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</si>
  <si>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</si>
  <si>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</si>
  <si>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</si>
  <si>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</si>
  <si>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</si>
  <si>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</si>
  <si>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</si>
  <si>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</si>
  <si>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</si>
  <si>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</si>
  <si>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</si>
  <si>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</si>
  <si>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</si>
  <si>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</si>
  <si>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</si>
  <si>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</si>
  <si>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</si>
  <si>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</si>
  <si>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</si>
  <si>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</si>
  <si>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</si>
  <si>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</si>
  <si>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</si>
  <si>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</si>
  <si>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</si>
  <si>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</si>
  <si>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</si>
  <si>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</si>
  <si>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</si>
  <si>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</si>
  <si>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</si>
  <si>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</si>
  <si>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</si>
  <si>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</si>
  <si>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</si>
  <si>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</si>
  <si>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</si>
  <si>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</si>
  <si>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</si>
  <si>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</si>
  <si>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</si>
  <si>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</si>
  <si>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</si>
  <si>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</si>
  <si>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</si>
  <si>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</si>
  <si>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</si>
  <si>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</si>
  <si>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</si>
  <si>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</si>
  <si>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</si>
  <si>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</si>
  <si>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</si>
  <si>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</si>
  <si>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</si>
  <si>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</si>
  <si>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</si>
  <si>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</si>
  <si>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</si>
  <si>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</si>
  <si>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</si>
  <si>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</si>
  <si>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</si>
  <si>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</si>
  <si>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</si>
  <si>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</si>
  <si>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</si>
  <si>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</si>
  <si>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</si>
  <si>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</si>
  <si>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</si>
  <si>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</si>
  <si>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</si>
  <si>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</si>
  <si>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</si>
  <si>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</si>
  <si>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</si>
  <si>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</si>
  <si>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</si>
  <si>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</si>
  <si>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</si>
  <si>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</si>
  <si>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</si>
  <si>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</si>
  <si>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</si>
  <si>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</si>
  <si>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</si>
  <si>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</si>
  <si>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</si>
  <si>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</si>
  <si>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</si>
  <si>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</si>
  <si>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</si>
  <si>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</si>
  <si>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</si>
  <si>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</si>
  <si>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</si>
  <si>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</si>
  <si>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</si>
  <si>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</si>
  <si>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</si>
  <si>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</si>
  <si>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</si>
  <si>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</si>
  <si>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</si>
  <si>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</si>
  <si>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</si>
  <si>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</si>
  <si>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</si>
  <si>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</si>
  <si>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</si>
  <si>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</si>
  <si>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</si>
  <si>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</si>
  <si>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</si>
  <si>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</si>
  <si>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</si>
  <si>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</si>
  <si>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</si>
  <si>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</si>
  <si>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</si>
  <si>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</si>
  <si>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</si>
  <si>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</si>
  <si>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</si>
  <si>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</si>
  <si>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</si>
  <si>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</si>
  <si>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</si>
  <si>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</si>
  <si>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</si>
  <si>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</si>
  <si>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</si>
  <si>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</si>
  <si>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</si>
  <si>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</si>
  <si>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</si>
  <si>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</si>
  <si>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</si>
  <si>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</si>
  <si>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</si>
  <si>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</si>
  <si>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</si>
  <si>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</si>
  <si>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</si>
  <si>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</si>
  <si>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</si>
  <si>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</si>
  <si>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</si>
  <si>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</si>
  <si>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</si>
  <si>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</si>
  <si>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</si>
  <si>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</si>
  <si>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</si>
  <si>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</si>
  <si>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</si>
  <si>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</si>
  <si>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</si>
  <si>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</si>
  <si>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</si>
  <si>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</si>
  <si>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</si>
  <si>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</si>
  <si>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</si>
  <si>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</si>
  <si>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</si>
  <si>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</si>
  <si>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</si>
  <si>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</si>
  <si>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</si>
  <si>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</si>
  <si>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</si>
  <si>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</si>
  <si>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</si>
  <si>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</si>
  <si>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</si>
  <si>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</si>
  <si>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</si>
  <si>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</si>
  <si>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</si>
  <si>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</si>
  <si>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</si>
  <si>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</si>
  <si>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</si>
  <si>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</si>
  <si>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</si>
  <si>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</si>
  <si>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</si>
  <si>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</si>
  <si>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</si>
  <si>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</si>
  <si>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</si>
  <si>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</si>
  <si>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</si>
  <si>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</si>
  <si>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</si>
  <si>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</si>
  <si>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</si>
  <si>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</si>
  <si>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</si>
  <si>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</si>
  <si>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</si>
  <si>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</si>
  <si>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</si>
  <si>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</si>
  <si>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</si>
  <si>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</si>
  <si>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</si>
  <si>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</si>
  <si>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</si>
  <si>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</si>
  <si>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</si>
  <si>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</si>
  <si>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</si>
  <si>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</si>
  <si>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</si>
  <si>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</si>
  <si>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</si>
  <si>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</si>
  <si>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</si>
  <si>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</si>
  <si>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</si>
  <si>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</si>
  <si>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</si>
  <si>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</si>
  <si>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</si>
  <si>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</si>
  <si>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</si>
  <si>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</si>
  <si>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</si>
  <si>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</si>
  <si>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</si>
  <si>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</si>
  <si>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</si>
  <si>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</si>
  <si>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</si>
  <si>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</si>
  <si>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</si>
  <si>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</si>
  <si>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</si>
  <si>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</si>
  <si>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</si>
  <si>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</si>
  <si>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</si>
  <si>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</si>
  <si>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</si>
  <si>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</si>
  <si>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</si>
  <si>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</si>
  <si>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</si>
  <si>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</si>
  <si>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</si>
  <si>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</si>
  <si>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</si>
  <si>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</si>
  <si>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</si>
  <si>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</si>
  <si>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</si>
  <si>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</si>
  <si>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</si>
  <si>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</si>
  <si>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</si>
  <si>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</si>
  <si>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</si>
  <si>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</si>
  <si>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</si>
  <si>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</si>
  <si>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</si>
  <si>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</si>
  <si>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</si>
  <si>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</si>
  <si>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</si>
  <si>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</si>
  <si>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</si>
  <si>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</si>
  <si>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</si>
  <si>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</si>
  <si>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</si>
  <si>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</si>
  <si>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</si>
  <si>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</si>
  <si>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</si>
  <si>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</si>
  <si>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</si>
  <si>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</si>
  <si>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</si>
  <si>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</si>
  <si>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</si>
  <si>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</si>
  <si>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</si>
  <si>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</si>
  <si>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</si>
  <si>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</si>
  <si>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</si>
  <si>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</si>
  <si>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</si>
  <si>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</si>
  <si>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</si>
  <si>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</si>
  <si>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</si>
  <si>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</si>
  <si>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</si>
  <si>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</si>
  <si>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</si>
  <si>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</si>
  <si>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</si>
  <si>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</si>
  <si>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</si>
  <si>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</si>
  <si>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</si>
  <si>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</si>
  <si>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</si>
  <si>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</si>
  <si>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</si>
  <si>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</si>
  <si>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</si>
  <si>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</si>
  <si>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</si>
  <si>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</si>
  <si>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</si>
  <si>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</si>
  <si>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</si>
  <si>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</si>
  <si>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</si>
  <si>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</si>
  <si>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</si>
  <si>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</si>
  <si>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</si>
  <si>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</si>
  <si>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</si>
  <si>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</si>
  <si>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</si>
  <si>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</si>
  <si>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</si>
  <si>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</si>
  <si>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</si>
  <si>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</si>
  <si>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</si>
  <si>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</si>
  <si>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</si>
  <si>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</si>
  <si>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</si>
  <si>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</si>
  <si>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</si>
  <si>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</si>
  <si>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</si>
  <si>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</si>
  <si>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</si>
  <si>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</si>
  <si>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</si>
  <si>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</si>
  <si>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</si>
  <si>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</si>
  <si>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</si>
  <si>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</si>
  <si>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</si>
  <si>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</si>
  <si>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</si>
  <si>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</si>
  <si>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</si>
  <si>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</si>
  <si>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</si>
  <si>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</si>
  <si>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</si>
  <si>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</si>
  <si>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</si>
  <si>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</si>
  <si>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</si>
  <si>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</si>
  <si>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</si>
  <si>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</si>
  <si>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</si>
  <si>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</si>
  <si>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</si>
  <si>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</si>
  <si>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</si>
  <si>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</si>
  <si>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</si>
  <si>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</si>
  <si>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</si>
  <si>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</si>
  <si>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</si>
  <si>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</si>
  <si>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</si>
  <si>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</si>
  <si>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</si>
  <si>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</si>
  <si>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</si>
  <si>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</si>
  <si>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</si>
  <si>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</si>
  <si>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</si>
  <si>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</si>
  <si>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</si>
  <si>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</si>
  <si>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</si>
  <si>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</si>
  <si>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</si>
  <si>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</si>
  <si>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</si>
  <si>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</si>
  <si>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</si>
  <si>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</si>
  <si>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</si>
  <si>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</si>
  <si>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</si>
  <si>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</si>
  <si>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</si>
  <si>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</si>
  <si>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</si>
  <si>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</si>
  <si>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</si>
  <si>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</si>
  <si>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</si>
  <si>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</si>
  <si>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</si>
  <si>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</si>
  <si>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</si>
  <si>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</si>
  <si>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</si>
  <si>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</si>
  <si>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</si>
  <si>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</si>
  <si>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</si>
  <si>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</si>
  <si>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</si>
  <si>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</si>
  <si>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</si>
  <si>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</si>
  <si>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</si>
  <si>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</si>
  <si>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</si>
  <si>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</si>
  <si>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</si>
  <si>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</si>
  <si>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</si>
  <si>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</si>
  <si>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</si>
  <si>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</si>
  <si>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</si>
  <si>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</si>
  <si>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</si>
  <si>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</si>
  <si>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</si>
  <si>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</si>
  <si>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</si>
  <si>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</si>
  <si>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</si>
  <si>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</si>
  <si>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</si>
  <si>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</si>
  <si>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</si>
  <si>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</si>
  <si>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</si>
  <si>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</si>
  <si>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</si>
  <si>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</si>
  <si>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</si>
  <si>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</si>
  <si>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</si>
  <si>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</si>
  <si>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</si>
  <si>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</si>
  <si>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</si>
  <si>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</si>
  <si>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</si>
  <si>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</si>
  <si>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</si>
  <si>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</si>
  <si>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</si>
  <si>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</si>
  <si>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</si>
  <si>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</si>
  <si>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</si>
  <si>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</si>
  <si>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</si>
  <si>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</si>
  <si>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</si>
  <si>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</si>
  <si>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</si>
  <si>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</si>
  <si>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</si>
  <si>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</si>
  <si>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</si>
  <si>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</si>
  <si>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</si>
  <si>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</si>
  <si>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</si>
  <si>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</si>
  <si>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</si>
  <si>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</si>
  <si>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</si>
  <si>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</si>
  <si>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</si>
  <si>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</si>
  <si>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</si>
  <si>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</si>
  <si>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</si>
  <si>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</si>
  <si>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</si>
  <si>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</si>
  <si>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</si>
  <si>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</si>
  <si>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</si>
  <si>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</si>
  <si>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</si>
  <si>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</si>
  <si>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</si>
  <si>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</si>
  <si>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</si>
  <si>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</si>
  <si>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</si>
  <si>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</si>
  <si>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</si>
  <si>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</si>
  <si>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</si>
  <si>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</si>
  <si>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</si>
  <si>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</si>
  <si>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</si>
  <si>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</si>
  <si>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</si>
  <si>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</si>
  <si>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</si>
  <si>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</si>
  <si>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</si>
  <si>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</si>
  <si>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</si>
  <si>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</si>
  <si>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</si>
  <si>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</si>
  <si>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</si>
  <si>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</si>
  <si>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</si>
  <si>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</si>
  <si>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</si>
  <si>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</si>
  <si>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</si>
  <si>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</si>
  <si>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</si>
  <si>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</si>
  <si>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</si>
  <si>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</si>
  <si>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</si>
  <si>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</si>
  <si>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</si>
  <si>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</si>
  <si>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</si>
  <si>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</si>
  <si>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</si>
  <si>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</si>
  <si>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</si>
  <si>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</si>
  <si>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</si>
  <si>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</si>
  <si>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</si>
  <si>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</si>
  <si>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</si>
  <si>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</si>
  <si>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</si>
  <si>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</si>
  <si>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</si>
  <si>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</si>
  <si>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</si>
  <si>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</si>
  <si>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</si>
  <si>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</si>
  <si>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</si>
  <si>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</si>
  <si>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</si>
  <si>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</si>
  <si>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</si>
  <si>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</si>
  <si>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</si>
  <si>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</si>
  <si>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</si>
  <si>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</si>
  <si>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</si>
  <si>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</si>
  <si>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</si>
  <si>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</si>
  <si>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</si>
  <si>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</si>
  <si>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</si>
  <si>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</si>
  <si>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</si>
  <si>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</si>
  <si>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</si>
  <si>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</si>
  <si>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</si>
  <si>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</si>
  <si>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</si>
  <si>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</si>
  <si>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</si>
  <si>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</si>
  <si>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</si>
  <si>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</si>
  <si>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</si>
  <si>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</si>
  <si>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</si>
  <si>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</si>
  <si>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</si>
  <si>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</si>
  <si>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</si>
  <si>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</si>
  <si>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</si>
  <si>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</si>
  <si>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</si>
  <si>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</si>
  <si>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</si>
  <si>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</si>
  <si>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</si>
  <si>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</si>
  <si>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</si>
  <si>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</si>
  <si>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</si>
  <si>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</si>
  <si>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</si>
  <si>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</si>
  <si>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</si>
  <si>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</si>
  <si>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</si>
  <si>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</si>
  <si>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</si>
  <si>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</si>
  <si>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</si>
  <si>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</si>
  <si>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</si>
  <si>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</si>
  <si>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</si>
  <si>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</si>
  <si>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</si>
  <si>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</si>
  <si>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</si>
  <si>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</si>
  <si>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</si>
  <si>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</si>
  <si>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</si>
  <si>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</si>
  <si>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</si>
  <si>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</si>
  <si>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</si>
  <si>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</si>
  <si>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</si>
  <si>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</si>
  <si>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</si>
  <si>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</si>
  <si>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</si>
  <si>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</si>
  <si>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</si>
  <si>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</si>
  <si>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</si>
  <si>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</si>
  <si>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</si>
  <si>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</si>
  <si>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</si>
  <si>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</si>
  <si>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</si>
  <si>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</si>
  <si>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</si>
  <si>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</si>
  <si>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</si>
  <si>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</si>
  <si>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</si>
  <si>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</si>
  <si>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</si>
  <si>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</si>
  <si>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</si>
  <si>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</si>
  <si>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</si>
  <si>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</si>
  <si>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</si>
  <si>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</si>
  <si>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</si>
  <si>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</si>
  <si>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</si>
  <si>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</si>
  <si>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</si>
  <si>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</si>
  <si>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</si>
  <si>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</si>
  <si>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</si>
  <si>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</si>
  <si>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</si>
  <si>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</si>
  <si>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</si>
  <si>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</si>
  <si>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</si>
  <si>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</si>
  <si>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</si>
  <si>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</si>
  <si>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</si>
  <si>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</si>
  <si>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</si>
  <si>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</si>
  <si>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</si>
  <si>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</si>
  <si>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</si>
  <si>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</si>
  <si>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</si>
  <si>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</si>
  <si>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</si>
  <si>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</si>
  <si>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</si>
  <si>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</si>
  <si>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</si>
  <si>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</si>
  <si>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</si>
  <si>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</si>
  <si>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</si>
  <si>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</si>
  <si>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</si>
  <si>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</si>
  <si>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</si>
  <si>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</si>
  <si>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</si>
  <si>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</si>
  <si>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</si>
  <si>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</si>
  <si>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</si>
  <si>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</si>
  <si>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</si>
  <si>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</si>
  <si>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</si>
  <si>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</si>
  <si>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</si>
  <si>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</si>
  <si>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</si>
  <si>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</si>
  <si>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</si>
  <si>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</si>
  <si>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</si>
  <si>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</si>
  <si>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</si>
  <si>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</si>
  <si>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</si>
  <si>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</si>
  <si>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</si>
  <si>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</si>
  <si>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</si>
  <si>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</si>
  <si>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</si>
  <si>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</si>
  <si>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</si>
  <si>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</si>
  <si>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</si>
  <si>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</si>
  <si>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</si>
  <si>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</si>
  <si>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</si>
  <si>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</si>
  <si>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</si>
  <si>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</si>
  <si>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</si>
  <si>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</si>
  <si>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</si>
  <si>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</si>
  <si>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</si>
  <si>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</si>
  <si>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</si>
  <si>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</si>
  <si>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</si>
  <si>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</si>
  <si>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</si>
  <si>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</si>
  <si>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</si>
  <si>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</si>
  <si>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</si>
  <si>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</si>
  <si>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</si>
  <si>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</si>
  <si>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</si>
  <si>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</si>
  <si>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</si>
  <si>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</si>
  <si>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</si>
  <si>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</si>
  <si>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</si>
  <si>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</si>
  <si>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</si>
  <si>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</si>
  <si>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</si>
  <si>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</si>
  <si>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</si>
  <si>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</si>
  <si>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</si>
  <si>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</si>
  <si>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</si>
  <si>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</si>
  <si>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</si>
  <si>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</si>
  <si>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</si>
  <si>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</si>
  <si>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</si>
  <si>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</si>
  <si>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</si>
  <si>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</si>
  <si>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</si>
  <si>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</si>
  <si>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</si>
  <si>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</si>
  <si>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</si>
  <si>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</si>
  <si>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</si>
  <si>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</si>
  <si>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</si>
  <si>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</si>
  <si>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</si>
  <si>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</si>
  <si>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</si>
  <si>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</si>
  <si>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</si>
  <si>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</si>
  <si>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</si>
  <si>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</si>
  <si>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</si>
  <si>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</si>
  <si>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</si>
  <si>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</si>
  <si>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</si>
  <si>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</si>
  <si>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</si>
  <si>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</si>
  <si>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</si>
  <si>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</si>
  <si>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</si>
  <si>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</si>
  <si>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</si>
  <si>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</si>
  <si>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</si>
  <si>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</si>
  <si>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</si>
  <si>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</si>
  <si>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</si>
  <si>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</si>
  <si>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</si>
  <si>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</si>
  <si>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</si>
  <si>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</si>
  <si>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</si>
  <si>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</si>
  <si>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</si>
  <si>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</si>
  <si>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</si>
  <si>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</si>
  <si>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</si>
  <si>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</si>
  <si>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</si>
  <si>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</si>
  <si>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</si>
  <si>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</si>
  <si>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</si>
  <si>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</si>
  <si>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</si>
  <si>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</si>
  <si>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</si>
  <si>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</si>
  <si>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</si>
  <si>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</si>
  <si>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</si>
  <si>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</si>
  <si>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</si>
  <si>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</si>
  <si>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</si>
  <si>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</si>
  <si>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</si>
  <si>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</si>
  <si>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</si>
  <si>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</si>
  <si>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</si>
  <si>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</si>
  <si>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</si>
  <si>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</si>
  <si>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</si>
  <si>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</si>
  <si>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</si>
  <si>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</si>
  <si>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</si>
  <si>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</si>
  <si>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</si>
  <si>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</si>
  <si>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</si>
  <si>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</si>
  <si>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</si>
  <si>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</si>
  <si>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</si>
  <si>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</si>
  <si>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</si>
  <si>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</si>
  <si>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</si>
  <si>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</si>
  <si>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</si>
  <si>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</si>
  <si>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</si>
  <si>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</si>
  <si>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</si>
  <si>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</si>
  <si>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</si>
  <si>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</si>
  <si>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</si>
  <si>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</si>
  <si>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</si>
  <si>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</si>
  <si>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</si>
  <si>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</si>
  <si>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</si>
  <si>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</si>
  <si>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</si>
  <si>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</si>
  <si>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</si>
  <si>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</si>
  <si>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</si>
  <si>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</si>
  <si>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</si>
  <si>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</si>
  <si>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</si>
  <si>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</si>
  <si>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</si>
  <si>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</si>
  <si>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</si>
  <si>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</si>
  <si>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</si>
  <si>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</si>
  <si>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</si>
  <si>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</si>
  <si>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</si>
  <si>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</si>
  <si>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</si>
  <si>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</si>
  <si>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</si>
  <si>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</si>
  <si>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</si>
  <si>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</si>
  <si>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</si>
  <si>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</si>
  <si>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</si>
  <si>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</si>
  <si>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</si>
  <si>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</si>
  <si>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</si>
  <si>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</si>
  <si>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</si>
  <si>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</si>
  <si>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</si>
  <si>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</si>
  <si>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</si>
  <si>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</si>
  <si>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</si>
  <si>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</si>
  <si>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</si>
  <si>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</si>
  <si>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</si>
  <si>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</si>
  <si>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</si>
  <si>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</si>
  <si>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</si>
  <si>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</si>
  <si>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</si>
  <si>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</si>
  <si>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</si>
  <si>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</si>
  <si>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</si>
  <si>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</si>
  <si>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</si>
  <si>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</si>
  <si>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</si>
  <si>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</si>
  <si>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</si>
  <si>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</si>
  <si>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</si>
  <si>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</si>
  <si>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</si>
  <si>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</si>
  <si>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</si>
  <si>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</si>
  <si>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</si>
  <si>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</si>
  <si>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</si>
  <si>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</si>
  <si>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</si>
  <si>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</si>
  <si>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</si>
  <si>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</si>
  <si>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</si>
  <si>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</si>
  <si>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</si>
  <si>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</si>
  <si>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</si>
  <si>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</si>
  <si>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</si>
  <si>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</si>
  <si>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</si>
  <si>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</si>
  <si>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</si>
  <si>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</si>
  <si>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</si>
  <si>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</si>
  <si>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</si>
  <si>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</si>
  <si>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</si>
  <si>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</si>
  <si>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</si>
  <si>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</si>
  <si>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</si>
  <si>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</si>
  <si>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</si>
  <si>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</si>
  <si>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</si>
  <si>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</si>
  <si>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</si>
  <si>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</si>
  <si>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</si>
  <si>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</si>
  <si>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</si>
  <si>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</si>
  <si>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</si>
  <si>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</si>
  <si>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</si>
  <si>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</si>
  <si>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</si>
  <si>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</si>
  <si>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</si>
  <si>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</si>
  <si>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</si>
  <si>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</si>
  <si>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</si>
  <si>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</si>
  <si>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</si>
  <si>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</si>
  <si>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</si>
  <si>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</si>
  <si>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</si>
  <si>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</si>
  <si>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</si>
  <si>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</si>
  <si>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</si>
  <si>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</si>
  <si>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</si>
  <si>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</si>
  <si>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</si>
  <si>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</si>
  <si>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</si>
  <si>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</si>
  <si>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</si>
  <si>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</si>
  <si>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</si>
  <si>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</si>
  <si>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</si>
  <si>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</si>
  <si>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</si>
  <si>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</si>
  <si>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</si>
  <si>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</si>
  <si>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</si>
  <si>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</si>
  <si>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</si>
  <si>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</si>
  <si>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</si>
  <si>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</si>
  <si>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</si>
  <si>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</si>
  <si>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</si>
  <si>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</si>
  <si>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</si>
  <si>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</si>
  <si>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</si>
  <si>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</si>
  <si>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</si>
  <si>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</si>
  <si>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</si>
  <si>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</si>
  <si>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</si>
  <si>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</si>
  <si>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</si>
  <si>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</si>
  <si>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</si>
  <si>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</si>
  <si>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</si>
  <si>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</si>
  <si>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</si>
  <si>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</si>
  <si>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</si>
  <si>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</si>
  <si>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</si>
  <si>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</si>
  <si>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</si>
  <si>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</si>
  <si>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</si>
  <si>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</si>
  <si>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</si>
  <si>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</si>
  <si>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</si>
  <si>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</si>
  <si>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</si>
  <si>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</si>
  <si>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</si>
  <si>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</si>
  <si>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</si>
  <si>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</si>
  <si>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</si>
  <si>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</si>
  <si>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</si>
  <si>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</si>
  <si>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</si>
  <si>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</si>
  <si>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</si>
  <si>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</si>
  <si>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</si>
  <si>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</si>
  <si>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</si>
  <si>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</si>
  <si>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</si>
  <si>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</si>
  <si>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</si>
  <si>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</si>
  <si>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</si>
  <si>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</si>
  <si>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</si>
  <si>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</si>
  <si>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</si>
  <si>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</si>
  <si>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</si>
  <si>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</si>
  <si>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</si>
  <si>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</si>
  <si>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</si>
  <si>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</si>
  <si>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</si>
  <si>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</si>
  <si>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</si>
  <si>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</si>
  <si>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</si>
  <si>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</si>
  <si>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</si>
  <si>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</si>
  <si>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</si>
  <si>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</si>
  <si>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</si>
  <si>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</si>
  <si>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</si>
  <si>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</si>
  <si>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</si>
  <si>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</si>
  <si>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</si>
  <si>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</si>
  <si>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</si>
  <si>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</si>
  <si>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</si>
  <si>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</si>
  <si>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</si>
  <si>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</si>
  <si>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</si>
  <si>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</si>
  <si>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</si>
  <si>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</si>
  <si>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</si>
  <si>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</si>
  <si>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</si>
  <si>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</si>
  <si>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</si>
  <si>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</si>
  <si>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</si>
  <si>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</si>
  <si>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</si>
  <si>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</si>
  <si>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</si>
  <si>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</si>
  <si>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</si>
  <si>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</si>
  <si>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</si>
  <si>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</si>
  <si>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</si>
  <si>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</si>
  <si>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</si>
  <si>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</si>
  <si>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</si>
  <si>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</si>
  <si>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</si>
  <si>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</si>
  <si>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</si>
  <si>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</si>
  <si>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</si>
  <si>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</si>
  <si>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</si>
  <si>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</si>
  <si>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</si>
  <si>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</si>
  <si>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</si>
  <si>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</si>
  <si>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</si>
  <si>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</si>
  <si>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</si>
  <si>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</si>
  <si>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</si>
  <si>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</si>
  <si>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</si>
  <si>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</si>
  <si>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</si>
  <si>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</si>
  <si>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</si>
  <si>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</si>
  <si>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</si>
  <si>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</si>
  <si>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</si>
  <si>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</si>
  <si>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</si>
  <si>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</si>
  <si>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</si>
  <si>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</si>
  <si>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</si>
  <si>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</si>
  <si>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</si>
  <si>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</si>
  <si>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</si>
  <si>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</si>
  <si>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</si>
  <si>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</si>
  <si>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</si>
  <si>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</si>
  <si>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</si>
  <si>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</si>
  <si>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</si>
  <si>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</si>
  <si>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</si>
  <si>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</si>
  <si>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</si>
  <si>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</si>
  <si>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</si>
  <si>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</si>
  <si>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</si>
  <si>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</si>
  <si>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</si>
  <si>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</si>
  <si>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</si>
  <si>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</si>
  <si>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</si>
  <si>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</si>
  <si>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</si>
  <si>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</si>
  <si>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</si>
  <si>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</si>
  <si>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</si>
  <si>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</si>
  <si>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</si>
  <si>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</si>
  <si>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</si>
  <si>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</si>
  <si>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</si>
  <si>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</si>
  <si>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</si>
  <si>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</si>
  <si>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</si>
  <si>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</si>
  <si>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</si>
  <si>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</si>
  <si>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</si>
  <si>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</si>
  <si>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</si>
  <si>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</si>
  <si>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</si>
  <si>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</si>
  <si>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</si>
  <si>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</si>
  <si>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</si>
  <si>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</si>
  <si>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</si>
  <si>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</si>
  <si>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</si>
  <si>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</si>
  <si>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</si>
  <si>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</si>
  <si>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</si>
  <si>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</si>
  <si>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</si>
  <si>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</si>
  <si>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</si>
  <si>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</si>
  <si>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</si>
  <si>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</si>
  <si>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</si>
  <si>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</si>
  <si>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</si>
  <si>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</si>
  <si>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</si>
  <si>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</si>
  <si>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</si>
  <si>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</si>
  <si>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</si>
  <si>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</si>
  <si>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</si>
  <si>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</si>
  <si>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</si>
  <si>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</si>
  <si>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</si>
  <si>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</si>
  <si>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</si>
  <si>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</si>
  <si>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</si>
  <si>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</si>
  <si>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</si>
  <si>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</si>
  <si>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</si>
  <si>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</si>
  <si>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</si>
  <si>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</si>
  <si>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</si>
  <si>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</si>
  <si>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</si>
  <si>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</si>
  <si>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</si>
  <si>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</si>
  <si>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</si>
  <si>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</si>
  <si>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</si>
  <si>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</si>
  <si>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</si>
  <si>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</si>
  <si>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</si>
  <si>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</si>
  <si>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</si>
  <si>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</si>
  <si>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</si>
  <si>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</si>
  <si>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</si>
  <si>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</si>
  <si>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</si>
  <si>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</si>
  <si>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</si>
  <si>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</si>
  <si>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</si>
  <si>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</si>
  <si>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</si>
  <si>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</si>
  <si>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</si>
  <si>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</si>
  <si>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</si>
  <si>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</si>
  <si>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</si>
  <si>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</si>
  <si>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</si>
  <si>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</si>
  <si>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</si>
  <si>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</si>
  <si>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</si>
  <si>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</si>
  <si>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</si>
  <si>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</si>
  <si>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</si>
  <si>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</si>
  <si>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</si>
  <si>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</si>
  <si>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</si>
  <si>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</si>
  <si>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</si>
  <si>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</si>
  <si>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</si>
  <si>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</si>
  <si>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</si>
  <si>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</si>
  <si>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</si>
  <si>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</si>
  <si>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</si>
  <si>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</si>
  <si>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</si>
  <si>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</si>
  <si>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</si>
  <si>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</si>
  <si>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</si>
  <si>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</si>
  <si>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</si>
  <si>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</si>
  <si>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</si>
  <si>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</si>
  <si>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</si>
  <si>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</si>
  <si>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</si>
  <si>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</si>
  <si>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</si>
  <si>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</si>
  <si>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</si>
  <si>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</si>
  <si>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</si>
  <si>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</si>
  <si>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</si>
  <si>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</si>
  <si>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</si>
  <si>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</si>
  <si>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</si>
  <si>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</si>
  <si>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</si>
  <si>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</si>
  <si>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</si>
  <si>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</si>
  <si>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</si>
  <si>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</si>
  <si>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</si>
  <si>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</si>
  <si>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</si>
  <si>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</si>
  <si>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</si>
  <si>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</si>
  <si>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</si>
  <si>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</si>
  <si>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</si>
  <si>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</si>
  <si>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</si>
  <si>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</si>
  <si>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</si>
  <si>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</si>
  <si>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</si>
  <si>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</si>
  <si>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</si>
  <si>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</si>
  <si>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</si>
  <si>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</si>
  <si>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</si>
  <si>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</si>
  <si>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</si>
  <si>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</si>
  <si>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</si>
  <si>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</si>
  <si>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</si>
  <si>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</si>
  <si>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</si>
  <si>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</si>
  <si>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</si>
  <si>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</si>
  <si>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</si>
  <si>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</si>
  <si>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</si>
  <si>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</si>
  <si>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</si>
  <si>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</si>
  <si>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</si>
  <si>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</si>
  <si>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</si>
  <si>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</si>
  <si>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</si>
  <si>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</si>
  <si>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</si>
  <si>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</si>
  <si>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</si>
  <si>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</si>
  <si>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</si>
  <si>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</si>
  <si>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</si>
  <si>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</si>
  <si>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</si>
  <si>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</si>
  <si>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</si>
  <si>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</si>
  <si>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</si>
  <si>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</si>
  <si>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</si>
  <si>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</si>
  <si>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</si>
  <si>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</si>
  <si>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</si>
  <si>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</si>
  <si>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</si>
  <si>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</si>
  <si>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</si>
  <si>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</si>
  <si>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</si>
  <si>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</si>
  <si>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</si>
  <si>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</si>
  <si>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</si>
  <si>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</si>
  <si>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</si>
  <si>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</si>
  <si>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</si>
  <si>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</si>
  <si>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</si>
  <si>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</si>
  <si>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</si>
  <si>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</si>
  <si>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</si>
  <si>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</si>
  <si>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</si>
  <si>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</si>
  <si>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</si>
  <si>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</si>
  <si>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</si>
  <si>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</si>
  <si>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</si>
  <si>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</si>
  <si>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</si>
  <si>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</si>
  <si>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</si>
  <si>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</si>
  <si>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</si>
  <si>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</si>
  <si>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</si>
  <si>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</si>
  <si>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</si>
  <si>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</si>
  <si>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</si>
  <si>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</si>
  <si>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</si>
  <si>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</si>
  <si>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</si>
  <si>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</si>
  <si>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</si>
  <si>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</si>
  <si>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</si>
  <si>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</si>
  <si>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</si>
  <si>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</si>
  <si>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</si>
  <si>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</si>
  <si>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</si>
  <si>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</si>
  <si>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</si>
  <si>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</si>
  <si>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</si>
  <si>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</si>
  <si>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</si>
  <si>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</si>
  <si>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</si>
  <si>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</si>
  <si>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</si>
  <si>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</si>
  <si>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</si>
  <si>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</si>
  <si>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</si>
  <si>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</si>
  <si>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</si>
  <si>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</si>
  <si>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</si>
  <si>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</si>
  <si>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</si>
  <si>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</si>
  <si>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</si>
  <si>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</si>
  <si>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</si>
  <si>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</si>
  <si>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</si>
  <si>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</si>
  <si>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</si>
  <si>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</si>
  <si>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</si>
  <si>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</si>
  <si>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</si>
  <si>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</si>
  <si>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</si>
  <si>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</si>
  <si>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</si>
  <si>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</si>
  <si>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</si>
  <si>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</si>
  <si>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</si>
  <si>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</si>
  <si>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</si>
  <si>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</si>
  <si>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</si>
  <si>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</si>
  <si>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</si>
  <si>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</si>
  <si>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</si>
  <si>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</si>
  <si>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</si>
  <si>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</si>
  <si>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</si>
  <si>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</si>
  <si>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</si>
  <si>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</si>
  <si>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</si>
  <si>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</si>
  <si>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</si>
  <si>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</si>
  <si>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</si>
  <si>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</si>
  <si>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</si>
  <si>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</si>
  <si>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</si>
  <si>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</si>
  <si>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</si>
  <si>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</si>
  <si>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</si>
  <si>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</si>
  <si>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</si>
  <si>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</si>
  <si>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</si>
  <si>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</si>
  <si>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</si>
  <si>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</si>
  <si>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</si>
  <si>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</si>
  <si>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</si>
  <si>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</si>
  <si>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</si>
  <si>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</si>
  <si>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</si>
  <si>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</si>
  <si>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</si>
  <si>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</si>
  <si>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</si>
  <si>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</si>
  <si>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</si>
  <si>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</si>
  <si>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</si>
  <si>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</si>
  <si>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</si>
  <si>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</si>
  <si>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</si>
  <si>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</si>
  <si>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</si>
  <si>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</si>
  <si>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</si>
  <si>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</si>
  <si>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</si>
  <si>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</si>
  <si>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</si>
  <si>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</si>
  <si>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</si>
  <si>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</si>
  <si>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</si>
  <si>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</si>
  <si>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</si>
  <si>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</si>
  <si>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</si>
  <si>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</si>
  <si>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</si>
  <si>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</si>
  <si>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</si>
  <si>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</si>
  <si>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</si>
  <si>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</si>
  <si>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</si>
  <si>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</si>
  <si>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</si>
  <si>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</si>
  <si>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</si>
  <si>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</si>
  <si>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</si>
  <si>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</si>
  <si>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</si>
  <si>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</si>
  <si>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</si>
  <si>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</si>
  <si>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</si>
  <si>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</si>
  <si>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</si>
  <si>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</si>
  <si>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</si>
  <si>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</si>
  <si>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</si>
  <si>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</si>
  <si>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</si>
  <si>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</si>
  <si>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</si>
  <si>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</si>
  <si>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</si>
  <si>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</si>
  <si>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</si>
  <si>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</si>
  <si>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</si>
  <si>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</si>
  <si>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</si>
  <si>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</si>
  <si>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</si>
  <si>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</si>
  <si>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</si>
  <si>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</si>
  <si>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</si>
  <si>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</si>
  <si>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</si>
  <si>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</si>
  <si>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</si>
  <si>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</si>
  <si>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</si>
  <si>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</si>
  <si>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</si>
  <si>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</si>
  <si>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</si>
  <si>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</si>
  <si>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</si>
  <si>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</si>
  <si>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</si>
  <si>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</si>
  <si>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</si>
  <si>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</si>
  <si>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</si>
  <si>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</si>
  <si>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</si>
  <si>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</si>
  <si>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</si>
  <si>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</si>
  <si>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</si>
  <si>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</si>
  <si>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</si>
  <si>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</si>
  <si>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</si>
  <si>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</si>
  <si>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</si>
  <si>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</si>
  <si>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</si>
  <si>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</si>
  <si>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</si>
  <si>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</si>
  <si>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</si>
  <si>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</si>
  <si>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</si>
  <si>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</si>
  <si>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</si>
  <si>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</si>
  <si>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</si>
  <si>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</si>
  <si>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</si>
  <si>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</si>
  <si>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</si>
  <si>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</si>
  <si>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</si>
  <si>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</si>
  <si>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</si>
  <si>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</si>
  <si>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</si>
  <si>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</si>
  <si>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</si>
  <si>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</si>
  <si>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</si>
  <si>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</si>
  <si>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</si>
  <si>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</si>
  <si>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</si>
  <si>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</si>
  <si>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</si>
  <si>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</si>
  <si>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</si>
  <si>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</si>
  <si>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</si>
  <si>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</si>
  <si>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</si>
  <si>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</si>
  <si>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</si>
  <si>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</si>
  <si>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</si>
  <si>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</si>
  <si>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</si>
  <si>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</si>
  <si>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</si>
  <si>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</si>
  <si>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</si>
  <si>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</si>
  <si>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</si>
  <si>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</si>
  <si>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</si>
  <si>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</si>
  <si>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</si>
  <si>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</si>
  <si>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</si>
  <si>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</si>
  <si>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</si>
  <si>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</si>
  <si>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</si>
  <si>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</si>
  <si>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</si>
  <si>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</si>
  <si>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</si>
  <si>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</si>
  <si>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</si>
  <si>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</si>
  <si>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</si>
  <si>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</si>
  <si>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</si>
  <si>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</si>
  <si>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</si>
  <si>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</si>
  <si>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</si>
  <si>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</si>
  <si>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</si>
  <si>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</si>
  <si>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</si>
  <si>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</si>
  <si>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</si>
  <si>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</si>
  <si>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</si>
  <si>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</si>
  <si>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</si>
  <si>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</si>
  <si>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</si>
  <si>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</si>
  <si>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</si>
  <si>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</si>
  <si>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</si>
  <si>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</si>
  <si>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</si>
  <si>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</si>
  <si>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</si>
  <si>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</si>
  <si>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</si>
  <si>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</si>
  <si>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</si>
  <si>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</si>
  <si>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</si>
  <si>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</si>
  <si>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</si>
  <si>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</si>
  <si>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</si>
  <si>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</si>
  <si>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</si>
  <si>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</si>
  <si>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</si>
  <si>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</si>
  <si>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</si>
  <si>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</si>
  <si>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</si>
  <si>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</si>
  <si>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</si>
  <si>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</si>
  <si>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</si>
  <si>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</si>
  <si>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</si>
  <si>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</si>
  <si>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</si>
  <si>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</si>
  <si>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</si>
  <si>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</si>
  <si>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</si>
  <si>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</si>
  <si>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</si>
  <si>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</si>
  <si>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</si>
  <si>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</si>
  <si>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</si>
  <si>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</si>
  <si>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</si>
  <si>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</si>
  <si>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</si>
  <si>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</si>
  <si>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</si>
  <si>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</si>
  <si>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</si>
  <si>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</si>
  <si>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</si>
  <si>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</si>
  <si>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</si>
  <si>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</si>
  <si>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</si>
  <si>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</si>
  <si>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</si>
  <si>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</si>
  <si>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</si>
  <si>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</si>
  <si>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</si>
  <si>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</si>
  <si>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</si>
  <si>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</si>
  <si>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</si>
  <si>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</si>
  <si>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</si>
  <si>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</si>
  <si>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</si>
  <si>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</si>
  <si>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</si>
  <si>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</si>
  <si>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</si>
  <si>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</si>
  <si>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</si>
  <si>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</si>
  <si>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</si>
  <si>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</si>
  <si>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</si>
  <si>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</si>
  <si>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</si>
  <si>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</si>
  <si>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</si>
  <si>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</si>
  <si>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</si>
  <si>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</si>
  <si>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</si>
  <si>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</si>
  <si>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</si>
  <si>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</si>
  <si>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</si>
  <si>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</si>
  <si>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</si>
  <si>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</si>
  <si>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</si>
  <si>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</si>
  <si>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</si>
  <si>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</si>
  <si>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</si>
  <si>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</si>
  <si>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</si>
  <si>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</si>
  <si>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</si>
  <si>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</si>
  <si>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</si>
  <si>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</si>
  <si>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</si>
  <si>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</si>
  <si>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</si>
  <si>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</si>
  <si>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</si>
  <si>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</si>
  <si>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</si>
  <si>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</si>
  <si>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</si>
  <si>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</si>
  <si>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</si>
  <si>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</si>
  <si>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</si>
  <si>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</si>
  <si>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</si>
  <si>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</si>
  <si>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</si>
  <si>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</si>
  <si>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</si>
  <si>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</si>
  <si>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</si>
  <si>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</si>
  <si>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</si>
  <si>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</si>
  <si>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</si>
  <si>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</si>
  <si>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</si>
  <si>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</si>
  <si>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</si>
  <si>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</si>
  <si>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</si>
  <si>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</si>
  <si>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</si>
  <si>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</si>
  <si>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</si>
  <si>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</si>
  <si>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</si>
  <si>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</si>
  <si>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</si>
  <si>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</si>
  <si>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</si>
  <si>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</si>
  <si>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</si>
  <si>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</si>
  <si>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</si>
  <si>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</si>
  <si>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</si>
  <si>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</si>
  <si>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</si>
  <si>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</si>
  <si>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</si>
  <si>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</si>
  <si>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</si>
  <si>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</si>
  <si>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</si>
  <si>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</si>
  <si>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</si>
  <si>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</si>
  <si>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</si>
  <si>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</si>
  <si>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</si>
  <si>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</si>
  <si>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</si>
  <si>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</si>
  <si>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</si>
  <si>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</si>
  <si>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</si>
  <si>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</si>
  <si>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</si>
  <si>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</si>
  <si>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</si>
  <si>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</si>
  <si>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</si>
  <si>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</si>
  <si>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</si>
  <si>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</si>
  <si>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</si>
  <si>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</si>
  <si>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</si>
  <si>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</si>
  <si>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</si>
  <si>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</si>
  <si>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</si>
  <si>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</si>
  <si>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</si>
  <si>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</si>
  <si>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</si>
  <si>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</si>
  <si>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</si>
  <si>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</si>
  <si>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</si>
  <si>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</si>
  <si>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</si>
  <si>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</si>
  <si>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</si>
  <si>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</si>
  <si>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</si>
  <si>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</si>
  <si>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</si>
  <si>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</si>
  <si>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</si>
  <si>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</si>
  <si>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</si>
  <si>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</si>
  <si>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</si>
  <si>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</si>
  <si>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</si>
  <si>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</si>
  <si>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</si>
  <si>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</si>
  <si>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</si>
  <si>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</si>
  <si>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</si>
  <si>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</si>
  <si>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</si>
  <si>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</si>
  <si>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</si>
  <si>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</si>
  <si>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</si>
  <si>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</si>
  <si>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</si>
  <si>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</si>
  <si>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</si>
  <si>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</si>
  <si>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</si>
  <si>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</si>
  <si>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</si>
  <si>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</si>
  <si>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</si>
  <si>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</si>
  <si>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</si>
  <si>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</si>
  <si>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</si>
  <si>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</si>
  <si>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</si>
  <si>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</si>
  <si>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</si>
  <si>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</si>
  <si>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</si>
  <si>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</si>
  <si>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</si>
  <si>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</si>
  <si>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</si>
  <si>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</si>
  <si>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</si>
  <si>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</si>
  <si>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</si>
  <si>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</si>
  <si>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</si>
  <si>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</si>
  <si>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</si>
  <si>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</si>
  <si>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</si>
  <si>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</si>
  <si>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</si>
  <si>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</si>
  <si>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</si>
  <si>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</si>
  <si>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</si>
  <si>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</si>
  <si>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</si>
  <si>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</si>
  <si>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</si>
  <si>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</si>
  <si>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</si>
  <si>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</si>
  <si>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</si>
  <si>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</si>
  <si>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</si>
  <si>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</si>
  <si>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</si>
  <si>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</si>
  <si>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</si>
  <si>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</si>
  <si>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</si>
  <si>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</si>
  <si>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</si>
  <si>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</si>
  <si>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</si>
  <si>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</si>
  <si>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</si>
  <si>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</si>
  <si>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</si>
  <si>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</si>
  <si>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</si>
  <si>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</si>
  <si>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</si>
  <si>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</si>
  <si>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</si>
  <si>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</si>
  <si>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</si>
  <si>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</si>
  <si>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</si>
  <si>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</si>
  <si>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</si>
  <si>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</si>
  <si>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</si>
  <si>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</si>
  <si>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</si>
  <si>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</si>
  <si>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</si>
  <si>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</si>
  <si>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</si>
  <si>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</si>
  <si>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</si>
  <si>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</si>
  <si>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</si>
  <si>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</si>
  <si>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</si>
  <si>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</si>
  <si>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</si>
  <si>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</si>
  <si>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</si>
  <si>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</si>
  <si>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</si>
  <si>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</si>
  <si>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</si>
  <si>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</si>
  <si>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</si>
  <si>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</si>
  <si>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</si>
  <si>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</si>
  <si>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</si>
  <si>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</si>
  <si>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</si>
  <si>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</si>
  <si>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</si>
  <si>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</si>
  <si>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</si>
  <si>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</si>
  <si>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</si>
  <si>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</si>
  <si>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</si>
  <si>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</si>
  <si>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</si>
  <si>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</si>
  <si>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</si>
  <si>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</si>
  <si>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</si>
  <si>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</si>
  <si>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</si>
  <si>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</si>
  <si>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</si>
  <si>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</si>
  <si>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</si>
  <si>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</si>
  <si>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</si>
  <si>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</si>
  <si>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</si>
  <si>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</si>
  <si>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</si>
  <si>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</si>
  <si>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</si>
  <si>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</si>
  <si>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</si>
  <si>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</si>
  <si>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</si>
  <si>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</si>
  <si>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</si>
  <si>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</si>
  <si>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</si>
  <si>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</si>
  <si>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</si>
  <si>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</si>
  <si>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</si>
  <si>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</si>
  <si>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</si>
  <si>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</si>
  <si>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</si>
  <si>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</si>
  <si>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</si>
  <si>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</si>
  <si>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</si>
  <si>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</si>
  <si>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</si>
  <si>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</si>
  <si>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</si>
  <si>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</si>
  <si>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</si>
  <si>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</si>
  <si>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</si>
  <si>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</si>
  <si>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</si>
  <si>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</si>
  <si>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</si>
  <si>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</si>
  <si>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</si>
  <si>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</si>
  <si>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</si>
  <si>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</si>
  <si>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</si>
  <si>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</si>
  <si>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</si>
  <si>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</si>
  <si>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</si>
  <si>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</si>
  <si>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</si>
  <si>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</si>
  <si>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</si>
  <si>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</si>
  <si>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</si>
  <si>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</si>
  <si>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</si>
  <si>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</si>
  <si>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</si>
  <si>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</si>
  <si>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</si>
  <si>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</si>
  <si>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</si>
  <si>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</si>
  <si>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</si>
  <si>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</si>
  <si>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</si>
  <si>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</si>
  <si>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</si>
  <si>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</si>
  <si>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</si>
  <si>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</si>
  <si>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</si>
  <si>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</si>
  <si>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</si>
  <si>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</si>
  <si>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</si>
  <si>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</si>
  <si>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</si>
  <si>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</si>
  <si>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</si>
  <si>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</si>
  <si>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</si>
  <si>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</si>
  <si>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</si>
  <si>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</si>
  <si>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</si>
  <si>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</si>
  <si>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</si>
  <si>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</si>
  <si>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</si>
  <si>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</si>
  <si>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</si>
  <si>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</si>
  <si>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</si>
  <si>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</si>
  <si>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</si>
  <si>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</si>
  <si>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</si>
  <si>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</si>
  <si>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</si>
  <si>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</si>
  <si>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</si>
  <si>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</si>
  <si>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</si>
  <si>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</si>
  <si>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</si>
  <si>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</si>
  <si>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</si>
  <si>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</si>
  <si>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</si>
  <si>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</si>
  <si>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</si>
  <si>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</si>
  <si>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</si>
  <si>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</si>
  <si>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</si>
  <si>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</si>
  <si>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</si>
  <si>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</si>
  <si>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</si>
  <si>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</si>
  <si>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</si>
  <si>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</si>
  <si>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</si>
  <si>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</si>
  <si>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</si>
  <si>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</si>
  <si>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</si>
  <si>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</si>
  <si>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</si>
  <si>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</si>
  <si>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</si>
  <si>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</si>
  <si>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</si>
  <si>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</si>
  <si>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</si>
  <si>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</si>
  <si>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</si>
  <si>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</si>
  <si>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</si>
  <si>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</si>
  <si>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</si>
  <si>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</si>
  <si>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</si>
  <si>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</si>
  <si>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</si>
  <si>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</si>
  <si>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</si>
  <si>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</si>
  <si>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</si>
  <si>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</si>
  <si>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</si>
  <si>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</si>
  <si>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</si>
  <si>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</si>
  <si>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</si>
  <si>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</si>
  <si>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</si>
  <si>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</si>
  <si>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</si>
  <si>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</si>
  <si>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</si>
  <si>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</si>
  <si>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</si>
  <si>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</si>
  <si>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</si>
  <si>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</si>
  <si>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</si>
  <si>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</si>
  <si>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</si>
  <si>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</si>
  <si>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</si>
  <si>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</si>
  <si>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</si>
  <si>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</si>
  <si>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</si>
  <si>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</si>
  <si>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</si>
  <si>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</si>
  <si>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</si>
  <si>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</si>
  <si>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</si>
  <si>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</si>
  <si>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</si>
  <si>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</si>
  <si>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</si>
  <si>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</si>
  <si>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</si>
  <si>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</si>
  <si>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</si>
  <si>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</si>
  <si>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</si>
  <si>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</si>
  <si>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</si>
  <si>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</si>
  <si>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</si>
  <si>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</si>
  <si>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</si>
  <si>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</si>
  <si>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</si>
  <si>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</si>
  <si>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</si>
  <si>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</si>
  <si>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</si>
  <si>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</si>
  <si>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</si>
  <si>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</si>
  <si>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</si>
  <si>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</si>
  <si>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</si>
  <si>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</si>
  <si>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</si>
  <si>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</si>
  <si>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</si>
  <si>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</si>
  <si>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</si>
  <si>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</si>
  <si>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</si>
  <si>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</si>
  <si>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</si>
  <si>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</si>
  <si>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</si>
  <si>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</si>
  <si>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</si>
  <si>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</si>
  <si>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</si>
  <si>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</si>
  <si>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</si>
  <si>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</si>
  <si>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</si>
  <si>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</si>
  <si>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</si>
  <si>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</si>
  <si>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</si>
  <si>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</si>
  <si>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</si>
  <si>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</si>
  <si>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</si>
  <si>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</si>
  <si>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</si>
  <si>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</si>
  <si>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</si>
  <si>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</si>
  <si>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</si>
  <si>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</si>
  <si>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</si>
  <si>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</si>
  <si>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</si>
  <si>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</si>
  <si>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</si>
  <si>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</si>
  <si>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</si>
  <si>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</si>
  <si>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</si>
  <si>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</si>
  <si>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</si>
  <si>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</si>
  <si>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</si>
  <si>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</si>
  <si>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</si>
  <si>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</si>
  <si>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</si>
  <si>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</si>
  <si>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</si>
  <si>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</si>
  <si>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</si>
  <si>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</si>
  <si>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</si>
  <si>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</si>
  <si>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</si>
  <si>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</si>
  <si>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</si>
  <si>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</si>
  <si>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</si>
  <si>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</si>
  <si>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</si>
  <si>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</si>
  <si>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</si>
  <si>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</si>
  <si>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</si>
  <si>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</si>
  <si>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</si>
  <si>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</si>
  <si>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</si>
  <si>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</si>
  <si>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</si>
  <si>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</si>
  <si>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</si>
  <si>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</si>
  <si>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</si>
  <si>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</si>
  <si>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</si>
  <si>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</si>
  <si>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</si>
  <si>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</si>
  <si>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</si>
  <si>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</si>
  <si>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</si>
  <si>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</si>
  <si>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</si>
  <si>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</si>
  <si>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</si>
  <si>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</si>
  <si>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</si>
  <si>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</si>
  <si>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</si>
  <si>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</si>
  <si>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</si>
  <si>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</si>
  <si>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</si>
  <si>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</si>
  <si>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</si>
  <si>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</si>
  <si>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</si>
  <si>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</si>
  <si>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</si>
  <si>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</si>
  <si>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</si>
  <si>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</si>
  <si>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</si>
  <si>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</si>
  <si>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</si>
  <si>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</si>
  <si>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</si>
  <si>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</si>
  <si>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</si>
  <si>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</si>
  <si>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</si>
  <si>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</si>
  <si>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</si>
  <si>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</si>
  <si>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</si>
  <si>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</si>
  <si>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</si>
  <si>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</si>
  <si>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</si>
  <si>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</si>
  <si>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</si>
  <si>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</si>
  <si>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</si>
  <si>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</si>
  <si>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</si>
  <si>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</si>
  <si>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</si>
  <si>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</si>
  <si>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</si>
  <si>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</si>
  <si>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</si>
  <si>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</si>
  <si>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</si>
  <si>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</si>
  <si>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</si>
  <si>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</si>
  <si>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</si>
  <si>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</si>
  <si>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</si>
  <si>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</si>
  <si>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</si>
  <si>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</si>
  <si>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</si>
  <si>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</si>
  <si>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</si>
  <si>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</si>
  <si>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</si>
  <si>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</si>
  <si>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</si>
  <si>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</si>
  <si>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</si>
  <si>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</si>
  <si>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</si>
  <si>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</si>
  <si>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</si>
  <si>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</si>
  <si>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</si>
  <si>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</si>
  <si>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</si>
  <si>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</si>
  <si>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</si>
  <si>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</si>
  <si>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</si>
  <si>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</si>
  <si>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</si>
  <si>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</si>
  <si>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</si>
  <si>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</si>
  <si>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</si>
  <si>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</si>
  <si>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</si>
  <si>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</si>
  <si>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</si>
  <si>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</si>
  <si>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</si>
  <si>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</si>
  <si>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</si>
  <si>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</si>
  <si>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</si>
  <si>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</si>
  <si>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</si>
  <si>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</si>
  <si>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</si>
  <si>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</si>
  <si>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</si>
  <si>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</si>
  <si>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</si>
  <si>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</si>
  <si>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</si>
  <si>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</si>
  <si>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</si>
  <si>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</si>
  <si>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</si>
  <si>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</si>
  <si>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</si>
  <si>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</si>
  <si>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</si>
  <si>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</si>
  <si>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</si>
  <si>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</si>
  <si>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</si>
  <si>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</si>
  <si>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</si>
  <si>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</si>
  <si>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</si>
  <si>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</si>
  <si>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</si>
  <si>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</si>
  <si>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</si>
  <si>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</si>
  <si>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</si>
  <si>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</si>
  <si>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</si>
  <si>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</si>
  <si>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</si>
  <si>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</si>
  <si>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</si>
  <si>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</si>
  <si>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</si>
  <si>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</si>
  <si>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</si>
  <si>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</si>
  <si>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</si>
  <si>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</si>
  <si>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</si>
  <si>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</si>
  <si>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</si>
  <si>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</si>
  <si>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</si>
  <si>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</si>
  <si>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</si>
  <si>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</si>
  <si>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</si>
  <si>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</si>
  <si>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</si>
  <si>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</si>
  <si>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</si>
  <si>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</si>
  <si>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</si>
  <si>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</si>
  <si>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</si>
  <si>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</si>
  <si>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</si>
  <si>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</si>
  <si>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</si>
  <si>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</si>
  <si>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</si>
  <si>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</si>
  <si>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</si>
  <si>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</si>
  <si>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</si>
  <si>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</si>
  <si>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</si>
  <si>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</si>
  <si>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</si>
  <si>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</si>
  <si>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</si>
  <si>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</si>
  <si>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</si>
  <si>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</si>
  <si>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</si>
  <si>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</si>
  <si>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</si>
  <si>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</si>
  <si>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</si>
  <si>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</si>
  <si>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</si>
  <si>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</si>
  <si>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</si>
  <si>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</si>
  <si>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</si>
  <si>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</si>
  <si>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</si>
  <si>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</si>
  <si>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</si>
  <si>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</si>
  <si>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</si>
  <si>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</si>
  <si>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</si>
  <si>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</si>
  <si>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</si>
  <si>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</si>
  <si>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</si>
  <si>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</si>
  <si>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</si>
  <si>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</si>
  <si>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</si>
  <si>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</si>
  <si>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</si>
  <si>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</si>
  <si>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</si>
  <si>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</si>
  <si>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</si>
  <si>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</si>
  <si>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</si>
  <si>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</si>
  <si>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</si>
  <si>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</si>
  <si>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</si>
  <si>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</si>
  <si>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</si>
  <si>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</si>
  <si>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</si>
  <si>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</si>
  <si>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</si>
  <si>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</si>
  <si>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</si>
  <si>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</si>
  <si>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</si>
  <si>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</si>
  <si>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</si>
  <si>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</si>
  <si>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</si>
  <si>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</si>
  <si>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</si>
  <si>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</si>
  <si>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</si>
  <si>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</si>
  <si>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</si>
  <si>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</si>
  <si>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</si>
  <si>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</si>
  <si>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</si>
  <si>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</si>
  <si>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</si>
  <si>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</si>
  <si>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</si>
  <si>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</si>
  <si>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</si>
  <si>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</si>
  <si>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</si>
  <si>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</si>
  <si>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</si>
  <si>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</si>
  <si>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</si>
  <si>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</si>
  <si>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</si>
  <si>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</si>
  <si>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</si>
  <si>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</si>
  <si>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</si>
  <si>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</si>
  <si>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</si>
  <si>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</si>
  <si>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</si>
  <si>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</si>
  <si>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</si>
  <si>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</si>
  <si>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</si>
  <si>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</si>
  <si>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</si>
  <si>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</si>
  <si>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</si>
  <si>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</si>
  <si>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</si>
  <si>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</si>
  <si>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</si>
  <si>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</si>
  <si>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</si>
  <si>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</si>
  <si>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</si>
  <si>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</si>
  <si>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</si>
  <si>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</si>
  <si>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</si>
  <si>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</si>
  <si>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</si>
  <si>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</si>
  <si>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</si>
  <si>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</si>
  <si>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</si>
  <si>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</si>
  <si>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</si>
  <si>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</si>
  <si>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</si>
  <si>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</si>
  <si>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</si>
  <si>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</si>
  <si>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</si>
  <si>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</si>
  <si>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</si>
  <si>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</si>
  <si>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</si>
  <si>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</si>
  <si>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</si>
  <si>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</si>
  <si>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</si>
  <si>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</si>
  <si>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</si>
  <si>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</si>
  <si>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</si>
  <si>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</si>
  <si>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</si>
  <si>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</si>
  <si>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</si>
  <si>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</si>
  <si>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</si>
  <si>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</si>
  <si>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</si>
  <si>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</si>
  <si>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</si>
  <si>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</si>
  <si>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</si>
  <si>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</si>
  <si>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</si>
  <si>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</si>
  <si>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</si>
  <si>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</si>
  <si>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</si>
  <si>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</si>
  <si>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</si>
  <si>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</si>
  <si>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</si>
  <si>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</si>
  <si>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</si>
  <si>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</si>
  <si>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</si>
  <si>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</si>
  <si>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</si>
  <si>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</si>
  <si>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</si>
  <si>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</si>
  <si>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</si>
  <si>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</si>
  <si>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</si>
  <si>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</si>
  <si>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</si>
  <si>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</si>
  <si>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</si>
  <si>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</si>
  <si>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</si>
  <si>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</si>
  <si>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</si>
  <si>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</si>
  <si>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</si>
  <si>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</si>
  <si>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</si>
  <si>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</si>
  <si>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</si>
  <si>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</si>
  <si>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</si>
  <si>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</si>
  <si>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</si>
  <si>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</si>
  <si>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</si>
  <si>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</si>
  <si>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</si>
  <si>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</si>
  <si>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</si>
  <si>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</si>
  <si>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</si>
  <si>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</si>
  <si>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</si>
  <si>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</si>
  <si>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</si>
  <si>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</si>
  <si>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</si>
  <si>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</si>
  <si>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</si>
  <si>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</si>
  <si>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</si>
  <si>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</si>
  <si>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</si>
  <si>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</si>
  <si>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</si>
  <si>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</si>
  <si>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</si>
  <si>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</si>
  <si>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</si>
  <si>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</si>
  <si>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</si>
  <si>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</si>
  <si>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</si>
  <si>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</si>
  <si>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</si>
  <si>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</si>
  <si>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</si>
  <si>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</si>
  <si>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</si>
  <si>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</si>
  <si>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</si>
  <si>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</si>
  <si>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</si>
  <si>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</si>
  <si>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</si>
  <si>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</si>
  <si>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</si>
  <si>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</si>
  <si>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</si>
  <si>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</si>
  <si>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</si>
  <si>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</si>
  <si>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</si>
  <si>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</si>
  <si>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</si>
  <si>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</si>
  <si>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</si>
  <si>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</si>
  <si>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</si>
  <si>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</si>
  <si>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</si>
  <si>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</si>
  <si>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</si>
  <si>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</si>
  <si>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</si>
  <si>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</si>
  <si>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</si>
  <si>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</si>
  <si>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</si>
  <si>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</si>
  <si>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</si>
  <si>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</si>
  <si>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</si>
  <si>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</si>
  <si>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</si>
  <si>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</si>
  <si>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</si>
  <si>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</si>
  <si>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</si>
  <si>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</si>
  <si>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</si>
  <si>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</si>
  <si>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</si>
  <si>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</si>
  <si>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</si>
  <si>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</si>
  <si>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</si>
  <si>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</si>
  <si>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</si>
  <si>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</si>
  <si>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</si>
  <si>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</si>
  <si>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</si>
  <si>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</si>
  <si>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</si>
  <si>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</si>
  <si>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</si>
  <si>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</si>
  <si>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</si>
  <si>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</si>
  <si>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</si>
  <si>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</si>
  <si>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</si>
  <si>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</si>
  <si>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</si>
  <si>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</si>
  <si>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</si>
  <si>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</si>
  <si>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</si>
  <si>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</si>
  <si>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</si>
  <si>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</si>
  <si>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</si>
  <si>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</si>
  <si>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</si>
  <si>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</si>
  <si>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</si>
  <si>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</si>
  <si>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</si>
  <si>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</si>
  <si>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</si>
  <si>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</si>
  <si>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</si>
  <si>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</si>
  <si>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</si>
  <si>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</si>
  <si>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</si>
  <si>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</si>
  <si>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</si>
  <si>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</si>
  <si>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</si>
  <si>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</si>
  <si>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</si>
  <si>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</si>
  <si>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</si>
  <si>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</si>
  <si>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</si>
  <si>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</si>
  <si>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</si>
  <si>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</si>
  <si>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</si>
  <si>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</si>
  <si>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</si>
  <si>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</si>
  <si>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</si>
  <si>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</si>
  <si>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</si>
  <si>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</si>
  <si>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</si>
  <si>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</si>
  <si>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</si>
  <si>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</si>
  <si>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</si>
  <si>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</si>
  <si>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</si>
  <si>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</si>
  <si>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</si>
  <si>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</si>
  <si>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</si>
  <si>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</si>
  <si>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</si>
  <si>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</si>
  <si>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</si>
  <si>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</si>
  <si>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</si>
  <si>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</si>
  <si>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</si>
  <si>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</si>
  <si>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</si>
  <si>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</si>
  <si>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</si>
  <si>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</si>
  <si>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</si>
  <si>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</si>
  <si>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</si>
  <si>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</si>
  <si>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</si>
  <si>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</si>
  <si>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</si>
  <si>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</si>
  <si>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</si>
  <si>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</si>
  <si>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</si>
  <si>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</si>
  <si>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</si>
  <si>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</si>
  <si>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</si>
  <si>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</si>
  <si>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</si>
  <si>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</si>
  <si>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</si>
  <si>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</si>
  <si>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</si>
  <si>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</si>
  <si>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</si>
  <si>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</si>
  <si>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</si>
  <si>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</si>
  <si>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</si>
  <si>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</si>
  <si>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</si>
  <si>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</si>
  <si>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</si>
  <si>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</si>
  <si>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</si>
  <si>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</si>
  <si>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</si>
  <si>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</si>
  <si>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</si>
  <si>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</si>
  <si>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</si>
  <si>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</si>
  <si>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</si>
  <si>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</si>
  <si>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</si>
  <si>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</si>
  <si>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</si>
  <si>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</si>
  <si>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</si>
  <si>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</si>
  <si>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</si>
  <si>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</si>
  <si>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</si>
  <si>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</si>
  <si>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</si>
  <si>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</si>
  <si>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</si>
  <si>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</si>
  <si>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</si>
  <si>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</si>
  <si>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</si>
  <si>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</si>
  <si>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</si>
  <si>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</si>
  <si>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</si>
  <si>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</si>
  <si>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</si>
  <si>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</si>
  <si>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</si>
  <si>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</si>
  <si>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</si>
  <si>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</si>
  <si>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</si>
  <si>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</si>
  <si>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</si>
  <si>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</si>
  <si>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</si>
  <si>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</si>
  <si>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</si>
  <si>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</si>
  <si>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</si>
  <si>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</si>
  <si>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</si>
  <si>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</si>
  <si>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</si>
  <si>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</si>
  <si>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</si>
  <si>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</si>
  <si>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</si>
  <si>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</si>
  <si>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</si>
  <si>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</si>
  <si>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</si>
  <si>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</si>
  <si>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</si>
  <si>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</si>
  <si>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</si>
  <si>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</si>
  <si>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</si>
  <si>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</si>
  <si>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</si>
  <si>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</si>
  <si>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</si>
  <si>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</si>
  <si>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</si>
  <si>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</si>
  <si>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</si>
  <si>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</si>
  <si>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</si>
  <si>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</si>
  <si>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</si>
  <si>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</si>
  <si>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</si>
  <si>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</si>
  <si>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</si>
  <si>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</si>
  <si>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</si>
  <si>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</si>
  <si>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</si>
  <si>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</si>
  <si>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</si>
  <si>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</si>
  <si>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</si>
  <si>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</si>
  <si>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</si>
  <si>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</si>
  <si>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</si>
  <si>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</si>
  <si>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</si>
  <si>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</si>
  <si>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</si>
  <si>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</si>
  <si>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</si>
  <si>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</si>
  <si>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</si>
  <si>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</si>
  <si>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</si>
  <si>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</si>
  <si>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</si>
  <si>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</si>
  <si>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</si>
  <si>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</si>
  <si>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</si>
  <si>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</si>
  <si>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</si>
  <si>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</si>
  <si>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</si>
  <si>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</si>
  <si>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</si>
  <si>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</si>
  <si>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</si>
  <si>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</si>
  <si>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</si>
  <si>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</si>
  <si>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</si>
  <si>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</si>
  <si>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</si>
  <si>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</si>
  <si>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</si>
  <si>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</si>
  <si>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</si>
  <si>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</si>
  <si>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</si>
  <si>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</si>
  <si>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</si>
  <si>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</si>
  <si>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</si>
  <si>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</si>
  <si>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</si>
  <si>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</si>
  <si>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</si>
  <si>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</si>
  <si>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</si>
  <si>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</si>
  <si>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</si>
  <si>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</si>
  <si>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</si>
  <si>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</si>
  <si>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</si>
  <si>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</si>
  <si>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</si>
  <si>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</si>
  <si>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</si>
  <si>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</si>
  <si>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</si>
  <si>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</si>
  <si>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</si>
  <si>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</si>
  <si>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</si>
  <si>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</si>
  <si>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</si>
  <si>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</si>
  <si>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</si>
  <si>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</si>
  <si>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</si>
  <si>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</si>
  <si>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</si>
  <si>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</si>
  <si>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</si>
  <si>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</si>
  <si>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</si>
  <si>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</si>
  <si>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</si>
  <si>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</si>
  <si>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</si>
  <si>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</si>
  <si>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</si>
  <si>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</si>
  <si>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</si>
  <si>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</si>
  <si>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</si>
  <si>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</si>
  <si>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</si>
  <si>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</si>
  <si>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</si>
  <si>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</si>
  <si>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</si>
  <si>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</si>
  <si>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</si>
  <si>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</si>
  <si>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</si>
  <si>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</si>
  <si>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</si>
  <si>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</si>
  <si>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</si>
  <si>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</si>
  <si>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</si>
  <si>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</si>
  <si>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</si>
  <si>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</si>
  <si>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</si>
  <si>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</si>
  <si>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</si>
  <si>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</si>
  <si>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</si>
  <si>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</si>
  <si>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</si>
  <si>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</si>
  <si>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</si>
  <si>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</si>
  <si>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</si>
  <si>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</si>
  <si>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</si>
  <si>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</si>
  <si>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</si>
  <si>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</si>
  <si>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</si>
  <si>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</si>
  <si>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</si>
  <si>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</si>
  <si>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</si>
  <si>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</si>
  <si>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</si>
  <si>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</si>
  <si>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</si>
  <si>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</si>
  <si>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</si>
  <si>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</si>
  <si>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</si>
  <si>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</si>
  <si>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</si>
  <si>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</si>
  <si>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</si>
  <si>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</si>
  <si>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</si>
  <si>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</si>
  <si>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</si>
  <si>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</si>
  <si>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</si>
  <si>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</si>
  <si>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</si>
  <si>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</si>
  <si>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</si>
  <si>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</si>
  <si>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</si>
  <si>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</si>
  <si>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</si>
  <si>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</si>
  <si>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</si>
  <si>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</si>
  <si>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</si>
  <si>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</si>
  <si>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</si>
  <si>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</si>
  <si>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</si>
  <si>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</si>
  <si>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</si>
  <si>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</si>
  <si>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</si>
  <si>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</si>
  <si>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</si>
  <si>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</si>
  <si>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</si>
  <si>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</si>
  <si>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</si>
  <si>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</si>
  <si>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</si>
  <si>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</si>
  <si>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</si>
  <si>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</si>
  <si>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</si>
  <si>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</si>
  <si>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</si>
  <si>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</si>
  <si>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</si>
  <si>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</si>
  <si>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</si>
  <si>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</si>
  <si>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</si>
  <si>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</si>
  <si>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</si>
  <si>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</si>
  <si>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</si>
  <si>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</si>
  <si>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</si>
  <si>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</si>
  <si>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</si>
  <si>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</si>
  <si>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</si>
  <si>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</si>
  <si>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</si>
  <si>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</si>
  <si>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</si>
  <si>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</si>
  <si>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</si>
  <si>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</si>
  <si>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</si>
  <si>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</si>
  <si>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</si>
  <si>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</si>
  <si>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</si>
  <si>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</si>
  <si>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</si>
  <si>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</si>
  <si>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</si>
  <si>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</si>
  <si>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</si>
  <si>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</si>
  <si>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</si>
  <si>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</si>
  <si>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</si>
  <si>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</si>
  <si>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</si>
  <si>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</si>
  <si>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</si>
  <si>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</si>
  <si>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</si>
  <si>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</si>
  <si>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</si>
  <si>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</si>
  <si>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</si>
  <si>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</si>
  <si>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</si>
  <si>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</si>
  <si>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</si>
  <si>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</si>
  <si>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</si>
  <si>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</si>
  <si>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</si>
  <si>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</si>
  <si>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</si>
  <si>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</si>
  <si>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</si>
  <si>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</si>
  <si>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</si>
  <si>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</si>
  <si>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</si>
  <si>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</si>
  <si>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</si>
  <si>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</si>
  <si>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</si>
  <si>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</si>
  <si>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</si>
  <si>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</si>
  <si>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</si>
  <si>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</si>
  <si>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</si>
  <si>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</si>
  <si>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</si>
  <si>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</si>
  <si>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</si>
  <si>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</si>
  <si>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</si>
  <si>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</si>
  <si>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</si>
  <si>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</si>
  <si>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</si>
  <si>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</si>
  <si>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</si>
  <si>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</si>
  <si>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</si>
  <si>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</si>
  <si>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</si>
  <si>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</si>
  <si>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</si>
  <si>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</si>
  <si>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</si>
  <si>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</si>
  <si>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</si>
  <si>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</si>
  <si>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</si>
  <si>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</si>
  <si>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</si>
  <si>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</si>
  <si>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</si>
  <si>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</si>
  <si>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</si>
  <si>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</si>
  <si>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</si>
  <si>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</si>
  <si>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</si>
  <si>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</si>
  <si>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</si>
  <si>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</si>
  <si>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</si>
  <si>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</si>
  <si>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</si>
  <si>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</si>
  <si>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</si>
  <si>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</si>
  <si>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</si>
  <si>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</si>
  <si>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</si>
  <si>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</si>
  <si>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</si>
  <si>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</si>
  <si>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</si>
  <si>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</si>
  <si>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</si>
  <si>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</si>
  <si>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</si>
  <si>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</si>
  <si>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</si>
  <si>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</si>
  <si>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</si>
  <si>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</si>
  <si>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</si>
  <si>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</si>
  <si>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</si>
  <si>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</si>
  <si>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</si>
  <si>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</si>
  <si>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</si>
  <si>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</si>
  <si>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</si>
  <si>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</si>
  <si>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</si>
  <si>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</si>
  <si>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</si>
  <si>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</si>
  <si>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</si>
  <si>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</si>
  <si>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</si>
  <si>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</si>
  <si>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</si>
  <si>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</si>
  <si>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</si>
  <si>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</si>
  <si>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</si>
  <si>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</si>
  <si>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</si>
  <si>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</si>
  <si>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</si>
  <si>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</si>
  <si>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</si>
  <si>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</si>
  <si>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</si>
  <si>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</si>
  <si>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</si>
  <si>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</si>
  <si>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</si>
  <si>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</si>
  <si>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</si>
  <si>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</si>
  <si>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</si>
  <si>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</si>
  <si>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</si>
  <si>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</si>
  <si>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</si>
  <si>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</si>
  <si>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</si>
  <si>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</si>
  <si>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</si>
  <si>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</si>
  <si>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</si>
  <si>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</si>
  <si>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</si>
  <si>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</si>
  <si>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</si>
  <si>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</si>
  <si>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</si>
  <si>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</si>
  <si>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</si>
  <si>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</si>
  <si>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</si>
  <si>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</si>
  <si>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</si>
  <si>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</si>
  <si>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</si>
  <si>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</si>
  <si>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</si>
  <si>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</si>
  <si>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</si>
  <si>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</si>
  <si>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</si>
  <si>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</si>
  <si>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</si>
  <si>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</si>
  <si>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</si>
  <si>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</si>
  <si>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</si>
  <si>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</si>
  <si>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</si>
  <si>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</si>
  <si>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</si>
  <si>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</si>
  <si>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</si>
  <si>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</si>
  <si>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</si>
  <si>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</si>
  <si>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</si>
  <si>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</si>
  <si>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</si>
  <si>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</si>
  <si>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</si>
  <si>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</si>
  <si>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</si>
  <si>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</si>
  <si>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</si>
  <si>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</si>
  <si>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</si>
  <si>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</si>
  <si>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</si>
  <si>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</si>
  <si>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</si>
  <si>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</si>
  <si>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</si>
  <si>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</si>
  <si>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</si>
  <si>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</si>
  <si>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</si>
  <si>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</si>
  <si>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</si>
  <si>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</si>
  <si>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</si>
  <si>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</si>
  <si>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</si>
  <si>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</si>
  <si>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</si>
  <si>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</si>
  <si>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</si>
  <si>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</si>
  <si>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</si>
  <si>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</si>
  <si>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</si>
  <si>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</si>
  <si>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</si>
  <si>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</si>
  <si>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</si>
  <si>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</si>
  <si>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</si>
  <si>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</si>
  <si>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</si>
  <si>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</si>
  <si>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</si>
  <si>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</si>
  <si>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</si>
  <si>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</si>
  <si>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</si>
  <si>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</si>
  <si>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</si>
  <si>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</si>
  <si>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</si>
  <si>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</si>
  <si>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</si>
  <si>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</si>
  <si>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</si>
  <si>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</si>
  <si>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</si>
  <si>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</si>
  <si>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</si>
  <si>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</si>
  <si>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</si>
  <si>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</si>
  <si>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</si>
  <si>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</si>
  <si>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</si>
  <si>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</si>
  <si>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</si>
  <si>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</si>
  <si>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</si>
  <si>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</si>
  <si>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</si>
  <si>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</si>
  <si>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</si>
  <si>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</si>
  <si>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</si>
  <si>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</si>
  <si>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</si>
  <si>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</si>
  <si>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</si>
  <si>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</si>
  <si>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</si>
  <si>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</si>
  <si>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</si>
  <si>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</si>
  <si>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</si>
  <si>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</si>
  <si>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</si>
  <si>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</si>
  <si>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</si>
  <si>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</si>
  <si>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</si>
  <si>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</si>
  <si>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</si>
  <si>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</si>
  <si>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</si>
  <si>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</si>
  <si>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</si>
  <si>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</si>
  <si>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</si>
  <si>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</si>
  <si>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</si>
  <si>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</si>
  <si>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</si>
  <si>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</si>
  <si>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</si>
  <si>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</si>
  <si>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</si>
  <si>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</si>
  <si>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</si>
  <si>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</si>
  <si>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</si>
  <si>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</si>
  <si>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</si>
  <si>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</si>
  <si>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</si>
  <si>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</si>
  <si>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</si>
  <si>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</si>
  <si>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</si>
  <si>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</si>
  <si>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</si>
  <si>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</si>
  <si>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</si>
  <si>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</si>
  <si>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</si>
  <si>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</si>
  <si>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</si>
  <si>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</si>
  <si>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</si>
  <si>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</si>
  <si>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</si>
  <si>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</si>
  <si>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</si>
  <si>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</si>
  <si>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</si>
  <si>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</si>
  <si>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</si>
  <si>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</si>
  <si>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</si>
  <si>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</si>
  <si>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</si>
  <si>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</si>
  <si>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</si>
  <si>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</si>
  <si>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</si>
  <si>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</si>
  <si>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</si>
  <si>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</si>
  <si>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</si>
  <si>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</si>
  <si>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</si>
  <si>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</si>
  <si>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</si>
  <si>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</si>
  <si>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</si>
  <si>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</si>
  <si>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</si>
  <si>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</si>
  <si>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</si>
  <si>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</si>
  <si>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</si>
  <si>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</si>
  <si>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</si>
  <si>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</si>
  <si>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</si>
  <si>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</si>
  <si>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</si>
  <si>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</si>
  <si>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</si>
  <si>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</si>
  <si>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</si>
  <si>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</si>
  <si>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</si>
  <si>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</si>
  <si>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</si>
  <si>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</si>
  <si>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</si>
  <si>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</si>
  <si>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</si>
  <si>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</si>
  <si>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</si>
  <si>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</si>
  <si>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</si>
  <si>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</si>
  <si>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</si>
  <si>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</si>
  <si>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</si>
  <si>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</si>
  <si>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</si>
  <si>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</si>
  <si>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</si>
  <si>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</si>
  <si>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</si>
  <si>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</si>
  <si>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</si>
  <si>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</si>
  <si>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</si>
  <si>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</si>
  <si>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</si>
  <si>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</si>
  <si>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</si>
  <si>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</si>
  <si>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</si>
  <si>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</si>
  <si>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</si>
  <si>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</si>
  <si>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</si>
  <si>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</si>
  <si>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</si>
  <si>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</si>
  <si>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</si>
  <si>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</si>
  <si>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</si>
  <si>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</si>
  <si>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</si>
  <si>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</si>
  <si>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</si>
  <si>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</si>
  <si>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</si>
  <si>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</si>
  <si>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</si>
  <si>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</si>
  <si>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</si>
  <si>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</si>
  <si>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</si>
  <si>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</si>
  <si>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</si>
  <si>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</si>
  <si>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</si>
  <si>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</si>
  <si>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</si>
  <si>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</si>
  <si>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</si>
  <si>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</si>
  <si>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</si>
  <si>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</si>
  <si>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</si>
  <si>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</si>
  <si>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</si>
  <si>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</si>
  <si>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</si>
  <si>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</si>
  <si>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</si>
  <si>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</si>
  <si>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</si>
  <si>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</si>
  <si>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</si>
  <si>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</si>
  <si>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</si>
  <si>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</si>
  <si>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</si>
  <si>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</si>
  <si>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</si>
  <si>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</si>
  <si>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</si>
  <si>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</si>
  <si>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</si>
  <si>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</si>
  <si>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</si>
  <si>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</si>
  <si>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</si>
  <si>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</si>
  <si>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</si>
  <si>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</si>
  <si>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</si>
  <si>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</si>
  <si>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</si>
  <si>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</si>
  <si>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</si>
  <si>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</si>
  <si>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</si>
  <si>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</si>
  <si>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</si>
  <si>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</si>
  <si>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</si>
  <si>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</si>
  <si>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</si>
  <si>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</si>
  <si>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</si>
  <si>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</si>
  <si>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</si>
  <si>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</si>
  <si>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</si>
  <si>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</si>
  <si>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</si>
  <si>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</si>
  <si>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</si>
  <si>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</si>
  <si>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</si>
  <si>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</si>
  <si>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</si>
  <si>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</si>
  <si>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</si>
  <si>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</si>
  <si>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</si>
  <si>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</si>
  <si>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</si>
  <si>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</si>
  <si>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</si>
  <si>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</si>
  <si>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</si>
  <si>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</si>
  <si>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</si>
  <si>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</si>
  <si>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</si>
  <si>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</si>
  <si>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</si>
  <si>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</si>
  <si>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</si>
  <si>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</si>
  <si>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</si>
  <si>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</si>
  <si>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</si>
  <si>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</si>
  <si>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</si>
  <si>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</si>
  <si>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</si>
  <si>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</si>
  <si>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</si>
  <si>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</si>
  <si>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</si>
  <si>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</si>
  <si>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</si>
  <si>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</si>
  <si>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</si>
  <si>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</si>
  <si>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</si>
  <si>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</si>
  <si>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</si>
  <si>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</si>
  <si>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</si>
  <si>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</si>
  <si>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</si>
  <si>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</si>
  <si>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</si>
  <si>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</si>
  <si>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</si>
  <si>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</si>
  <si>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</si>
  <si>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</si>
  <si>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</si>
  <si>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</si>
  <si>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</si>
  <si>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</si>
  <si>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</si>
  <si>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</si>
  <si>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</si>
  <si>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</si>
  <si>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</si>
  <si>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</si>
  <si>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</si>
  <si>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</si>
  <si>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</si>
  <si>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</si>
  <si>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</si>
  <si>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</si>
  <si>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</si>
  <si>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</si>
  <si>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</si>
  <si>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</si>
  <si>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</si>
  <si>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</si>
  <si>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</si>
  <si>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</si>
  <si>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</si>
  <si>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</si>
  <si>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</si>
  <si>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</si>
  <si>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</si>
  <si>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</si>
  <si>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</si>
  <si>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</si>
  <si>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</si>
  <si>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</si>
  <si>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</si>
  <si>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</si>
  <si>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</si>
  <si>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</si>
  <si>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</si>
  <si>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</si>
  <si>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</si>
  <si>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</si>
  <si>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</si>
  <si>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</si>
  <si>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</si>
  <si>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</si>
  <si>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</si>
  <si>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</si>
  <si>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</si>
  <si>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</si>
  <si>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</si>
  <si>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</si>
  <si>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</si>
  <si>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</si>
  <si>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</si>
  <si>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</si>
  <si>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</si>
  <si>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</si>
  <si>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</si>
  <si>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</si>
  <si>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</si>
  <si>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</si>
  <si>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</si>
  <si>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</si>
  <si>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</si>
  <si>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</si>
  <si>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</si>
  <si>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</si>
  <si>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</si>
  <si>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</si>
  <si>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</si>
  <si>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</si>
  <si>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</si>
  <si>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</si>
  <si>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</si>
  <si>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</si>
  <si>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</si>
  <si>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</si>
  <si>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</si>
  <si>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</si>
  <si>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</si>
  <si>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</si>
  <si>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</si>
  <si>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</si>
  <si>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</si>
  <si>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</si>
  <si>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</si>
  <si>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</si>
  <si>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</si>
  <si>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</si>
  <si>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</si>
  <si>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</si>
  <si>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</si>
  <si>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</si>
  <si>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</si>
  <si>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</si>
  <si>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</si>
  <si>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</si>
  <si>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</si>
  <si>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</si>
  <si>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</si>
  <si>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</si>
  <si>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</si>
  <si>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</si>
  <si>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</si>
  <si>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</si>
  <si>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</si>
  <si>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</si>
  <si>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</si>
  <si>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</si>
  <si>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</si>
  <si>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</si>
  <si>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</si>
  <si>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</si>
  <si>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</si>
  <si>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</si>
  <si>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</si>
  <si>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</si>
  <si>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</si>
  <si>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</si>
  <si>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</si>
  <si>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</si>
  <si>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</si>
  <si>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</si>
  <si>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</si>
  <si>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</si>
  <si>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</si>
  <si>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</si>
  <si>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</si>
  <si>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</si>
  <si>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</si>
  <si>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</si>
  <si>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</si>
  <si>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</si>
  <si>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</si>
  <si>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</si>
  <si>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</si>
  <si>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</si>
  <si>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</si>
  <si>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</si>
  <si>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</si>
  <si>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</si>
  <si>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</si>
  <si>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</si>
  <si>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</si>
  <si>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</si>
  <si>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</si>
  <si>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</si>
  <si>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</si>
  <si>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</si>
  <si>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</si>
  <si>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</si>
  <si>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</si>
  <si>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</si>
  <si>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</si>
  <si>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</si>
  <si>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</si>
  <si>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</si>
  <si>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</si>
  <si>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</si>
  <si>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</si>
  <si>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</si>
  <si>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</si>
  <si>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</si>
  <si>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</si>
  <si>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</si>
  <si>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</si>
  <si>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</si>
  <si>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</si>
  <si>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</si>
  <si>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</si>
  <si>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</si>
  <si>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</si>
  <si>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</si>
  <si>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</si>
  <si>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</si>
  <si>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</si>
  <si>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</si>
  <si>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</si>
  <si>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</si>
  <si>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</si>
  <si>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</si>
  <si>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</si>
  <si>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</si>
  <si>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</si>
  <si>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</si>
  <si>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</si>
  <si>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</si>
  <si>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</si>
  <si>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</si>
  <si>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</si>
  <si>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</si>
  <si>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</si>
  <si>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</si>
  <si>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</si>
  <si>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</si>
  <si>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</si>
  <si>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</si>
  <si>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</si>
  <si>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</si>
  <si>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</si>
  <si>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</si>
  <si>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</si>
  <si>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</si>
  <si>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</si>
  <si>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</si>
  <si>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</si>
  <si>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</si>
  <si>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</si>
  <si>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</si>
  <si>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</si>
  <si>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</si>
  <si>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</si>
  <si>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</si>
  <si>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</si>
  <si>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</si>
  <si>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</si>
  <si>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</si>
  <si>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</si>
  <si>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</si>
  <si>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</si>
  <si>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</si>
  <si>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</si>
  <si>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</si>
  <si>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</si>
  <si>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</si>
  <si>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</si>
  <si>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</si>
  <si>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</si>
  <si>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</si>
  <si>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</si>
  <si>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</si>
  <si>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</si>
  <si>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</si>
  <si>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</si>
  <si>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</si>
  <si>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</si>
  <si>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</si>
  <si>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</si>
  <si>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</si>
  <si>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</si>
  <si>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</si>
  <si>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</si>
  <si>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</si>
  <si>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</si>
  <si>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</si>
  <si>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</si>
  <si>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</si>
  <si>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</si>
  <si>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</si>
  <si>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</si>
  <si>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</si>
  <si>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</si>
  <si>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</si>
  <si>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</si>
  <si>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</si>
  <si>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</si>
  <si>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</si>
  <si>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</si>
  <si>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</si>
  <si>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</si>
  <si>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</si>
  <si>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</si>
  <si>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</si>
  <si>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</si>
  <si>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</si>
  <si>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</si>
  <si>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</si>
  <si>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</si>
  <si>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</si>
  <si>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</si>
  <si>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</si>
  <si>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</si>
  <si>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</si>
  <si>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</si>
  <si>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</si>
  <si>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</si>
  <si>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</si>
  <si>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</si>
  <si>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</si>
  <si>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</si>
  <si>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</si>
  <si>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</si>
  <si>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</si>
  <si>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</si>
  <si>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</si>
  <si>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</si>
  <si>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</si>
  <si>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</si>
  <si>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</si>
  <si>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</si>
  <si>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</si>
  <si>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</si>
  <si>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</si>
  <si>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</si>
  <si>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</si>
  <si>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</si>
  <si>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</si>
  <si>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</si>
  <si>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</si>
  <si>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</si>
  <si>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</si>
  <si>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</si>
  <si>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</si>
  <si>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</si>
  <si>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</si>
  <si>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</si>
  <si>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</si>
  <si>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</si>
  <si>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</si>
  <si>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</si>
  <si>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</si>
  <si>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</si>
  <si>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</si>
  <si>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</si>
  <si>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</si>
  <si>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</si>
  <si>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</si>
  <si>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</si>
  <si>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</si>
  <si>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</si>
  <si>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</si>
  <si>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</si>
  <si>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</si>
  <si>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</si>
  <si>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</si>
  <si>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</si>
  <si>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</si>
  <si>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</si>
  <si>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</si>
  <si>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</si>
  <si>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</si>
  <si>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</si>
  <si>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</si>
  <si>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</si>
  <si>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</si>
  <si>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</si>
  <si>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</si>
  <si>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</si>
  <si>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</si>
  <si>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</si>
  <si>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</si>
  <si>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</si>
  <si>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</si>
  <si>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</si>
  <si>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</si>
  <si>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</si>
  <si>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</si>
  <si>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</si>
  <si>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</si>
  <si>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</si>
  <si>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</si>
  <si>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</si>
  <si>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</si>
  <si>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</si>
  <si>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</si>
  <si>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</si>
  <si>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</si>
  <si>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</si>
  <si>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</si>
  <si>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</si>
  <si>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</si>
  <si>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</si>
  <si>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</si>
  <si>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</si>
  <si>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</si>
  <si>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</si>
  <si>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</si>
  <si>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</si>
  <si>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</si>
  <si>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</si>
  <si>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</si>
  <si>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</si>
  <si>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</si>
  <si>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</si>
  <si>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</si>
  <si>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</si>
  <si>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</si>
  <si>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</si>
  <si>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</si>
  <si>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</si>
  <si>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</si>
  <si>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</si>
  <si>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</si>
  <si>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</si>
  <si>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</si>
  <si>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</si>
  <si>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</si>
  <si>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</si>
  <si>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</si>
  <si>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</si>
  <si>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</si>
  <si>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</si>
  <si>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</si>
  <si>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</si>
  <si>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</si>
  <si>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</si>
  <si>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</si>
  <si>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</si>
  <si>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</si>
  <si>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</si>
  <si>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</si>
  <si>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</si>
  <si>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</si>
  <si>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</si>
  <si>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</si>
  <si>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</si>
  <si>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</si>
  <si>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</si>
  <si>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</si>
  <si>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</si>
  <si>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</si>
  <si>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</si>
  <si>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</si>
  <si>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</si>
  <si>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</si>
  <si>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</si>
  <si>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</si>
  <si>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</si>
  <si>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</si>
  <si>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</si>
  <si>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</si>
  <si>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</si>
  <si>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</si>
  <si>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</si>
  <si>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</si>
  <si>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</si>
  <si>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</si>
  <si>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</si>
  <si>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</si>
  <si>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</si>
  <si>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</si>
  <si>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</si>
  <si>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</si>
  <si>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</si>
  <si>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</si>
  <si>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</si>
  <si>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</si>
  <si>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</si>
  <si>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</si>
  <si>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</si>
  <si>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</si>
  <si>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</si>
  <si>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</si>
  <si>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</si>
  <si>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</si>
  <si>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</si>
  <si>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</si>
  <si>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</si>
  <si>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</si>
  <si>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</si>
  <si>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</si>
  <si>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</si>
  <si>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</si>
  <si>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</si>
  <si>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</si>
  <si>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</si>
  <si>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</si>
  <si>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</si>
  <si>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</si>
  <si>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</si>
  <si>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</si>
  <si>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</si>
  <si>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</si>
  <si>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</si>
  <si>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</si>
  <si>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</si>
  <si>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</si>
  <si>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</si>
  <si>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</si>
  <si>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</si>
  <si>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</si>
  <si>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</si>
  <si>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</si>
  <si>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</si>
  <si>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</si>
  <si>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</si>
  <si>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</si>
  <si>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</si>
  <si>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</si>
  <si>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</si>
  <si>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</si>
  <si>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</si>
  <si>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</si>
  <si>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</si>
  <si>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</si>
  <si>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</si>
  <si>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</si>
  <si>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</si>
  <si>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</si>
  <si>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</si>
  <si>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</si>
  <si>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</si>
  <si>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</si>
  <si>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</si>
  <si>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</si>
  <si>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</si>
  <si>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</si>
  <si>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</si>
  <si>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</si>
  <si>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</si>
  <si>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</si>
  <si>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</si>
  <si>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</si>
  <si>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</si>
  <si>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</si>
  <si>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</si>
  <si>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</si>
  <si>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</si>
  <si>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</si>
  <si>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</si>
  <si>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</si>
  <si>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</si>
  <si>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</si>
  <si>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</si>
  <si>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</si>
  <si>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</si>
  <si>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</si>
  <si>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</si>
  <si>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</si>
  <si>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</si>
  <si>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</si>
  <si>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</si>
  <si>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</si>
  <si>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</si>
  <si>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</si>
  <si>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</si>
  <si>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</si>
  <si>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</si>
  <si>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</si>
  <si>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</si>
  <si>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</si>
  <si>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</si>
  <si>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</si>
  <si>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</si>
  <si>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</si>
  <si>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</si>
  <si>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</si>
  <si>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</si>
  <si>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</si>
  <si>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</si>
  <si>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</si>
  <si>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</si>
  <si>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</si>
  <si>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</si>
  <si>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</si>
  <si>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</si>
  <si>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</si>
  <si>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</si>
  <si>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</si>
  <si>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</si>
  <si>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</si>
  <si>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</si>
  <si>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</si>
  <si>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</si>
  <si>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</si>
  <si>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</si>
  <si>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</si>
  <si>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</si>
  <si>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</si>
  <si>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</si>
  <si>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</si>
  <si>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</si>
  <si>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</si>
  <si>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</si>
  <si>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</si>
  <si>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</si>
  <si>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</si>
  <si>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</si>
  <si>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</si>
  <si>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</si>
  <si>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</si>
  <si>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</si>
  <si>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</si>
  <si>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</si>
  <si>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</si>
  <si>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</si>
  <si>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</si>
  <si>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</si>
  <si>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</si>
  <si>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</si>
  <si>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</si>
  <si>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</si>
  <si>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</si>
  <si>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</si>
  <si>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</si>
  <si>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</si>
  <si>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</si>
  <si>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</si>
  <si>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</si>
  <si>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</si>
  <si>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</si>
  <si>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</si>
  <si>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</si>
  <si>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</si>
  <si>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</si>
  <si>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</si>
  <si>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</si>
  <si>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</si>
  <si>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</si>
  <si>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</si>
  <si>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</si>
  <si>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</si>
  <si>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</si>
  <si>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</si>
  <si>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</si>
  <si>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</si>
  <si>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</si>
  <si>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</si>
  <si>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</si>
  <si>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</si>
  <si>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</si>
  <si>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</si>
  <si>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</si>
  <si>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</si>
  <si>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</si>
  <si>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</si>
  <si>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</si>
  <si>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</si>
  <si>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</si>
  <si>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</si>
  <si>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</si>
  <si>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</si>
  <si>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</si>
  <si>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</si>
  <si>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</si>
  <si>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</si>
  <si>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</si>
  <si>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</si>
  <si>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</si>
  <si>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</si>
  <si>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</si>
  <si>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</si>
  <si>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</si>
  <si>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</si>
  <si>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</si>
  <si>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</si>
  <si>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</si>
  <si>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</si>
  <si>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</si>
  <si>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</si>
  <si>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</si>
  <si>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</si>
  <si>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</si>
  <si>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</si>
  <si>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</si>
  <si>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</si>
  <si>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</si>
  <si>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</si>
  <si>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</si>
  <si>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</si>
  <si>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</si>
  <si>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</si>
  <si>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</si>
  <si>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</si>
  <si>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</si>
  <si>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</si>
  <si>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</si>
  <si>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</si>
  <si>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</si>
  <si>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</si>
  <si>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</si>
  <si>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</si>
  <si>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</si>
  <si>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</si>
  <si>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</si>
  <si>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</si>
  <si>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</si>
  <si>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</si>
  <si>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</si>
  <si>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</si>
  <si>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</si>
  <si>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</si>
  <si>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</si>
  <si>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</si>
  <si>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</si>
  <si>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</si>
  <si>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</si>
  <si>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</si>
  <si>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</si>
  <si>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</si>
  <si>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</si>
  <si>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</si>
  <si>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</si>
  <si>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</si>
  <si>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</si>
  <si>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</si>
  <si>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</si>
  <si>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</si>
  <si>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</si>
  <si>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</si>
  <si>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</si>
  <si>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</si>
  <si>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</si>
  <si>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</si>
  <si>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</si>
  <si>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</si>
  <si>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</si>
  <si>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</si>
  <si>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</si>
  <si>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</si>
  <si>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</si>
  <si>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</si>
  <si>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</si>
  <si>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</si>
  <si>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</si>
  <si>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</si>
  <si>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</si>
  <si>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</si>
  <si>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</si>
  <si>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</si>
  <si>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</si>
  <si>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</si>
  <si>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</si>
  <si>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</si>
  <si>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</si>
  <si>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</si>
  <si>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</si>
  <si>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</si>
  <si>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</si>
  <si>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</si>
  <si>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</si>
  <si>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</si>
  <si>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</si>
  <si>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</si>
  <si>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</si>
  <si>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</si>
  <si>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</si>
  <si>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</si>
  <si>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</si>
  <si>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</si>
  <si>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</si>
  <si>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</si>
  <si>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</si>
  <si>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</si>
  <si>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</si>
  <si>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</si>
  <si>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</si>
  <si>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</si>
  <si>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</si>
  <si>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</si>
  <si>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</si>
  <si>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</si>
  <si>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</si>
  <si>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</si>
  <si>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</si>
  <si>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</si>
  <si>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</si>
  <si>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</si>
  <si>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</si>
  <si>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</si>
  <si>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</si>
  <si>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</si>
  <si>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</si>
  <si>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</si>
  <si>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</si>
  <si>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</si>
  <si>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</si>
  <si>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</si>
  <si>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</si>
  <si>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</si>
  <si>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</si>
  <si>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</si>
  <si>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</si>
  <si>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</si>
  <si>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</si>
  <si>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</si>
  <si>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</si>
  <si>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</si>
  <si>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</si>
  <si>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</si>
  <si>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</si>
  <si>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</si>
  <si>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</si>
  <si>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</si>
  <si>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</si>
  <si>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</si>
  <si>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</si>
  <si>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</si>
  <si>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</si>
  <si>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</si>
  <si>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</si>
  <si>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</si>
  <si>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</si>
  <si>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</si>
  <si>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</si>
  <si>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</si>
  <si>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</si>
  <si>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</si>
  <si>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</si>
  <si>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</si>
  <si>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</si>
  <si>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</si>
  <si>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</si>
  <si>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</si>
  <si>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</si>
  <si>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</si>
  <si>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</si>
  <si>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</si>
  <si>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</si>
  <si>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</si>
  <si>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</si>
  <si>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</si>
  <si>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</si>
  <si>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</si>
  <si>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</si>
  <si>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</si>
  <si>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</si>
  <si>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</si>
  <si>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</si>
  <si>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</si>
  <si>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</si>
  <si>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</si>
  <si>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</si>
  <si>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</si>
  <si>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</si>
  <si>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</si>
  <si>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</si>
  <si>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</si>
  <si>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</si>
  <si>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</si>
  <si>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</si>
  <si>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</si>
  <si>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</si>
  <si>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</si>
  <si>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</si>
  <si>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</si>
  <si>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</si>
  <si>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</si>
  <si>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</si>
  <si>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</si>
  <si>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</si>
  <si>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</si>
  <si>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</si>
  <si>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</si>
  <si>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</si>
  <si>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</si>
  <si>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</si>
  <si>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</si>
  <si>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</si>
  <si>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</si>
  <si>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</si>
  <si>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</si>
  <si>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</si>
  <si>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</si>
  <si>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</si>
  <si>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</si>
  <si>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</si>
  <si>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</si>
  <si>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</si>
  <si>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</si>
  <si>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</si>
  <si>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</si>
  <si>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</si>
  <si>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</si>
  <si>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</si>
  <si>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</si>
  <si>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</si>
  <si>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</si>
  <si>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</si>
  <si>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</si>
  <si>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</si>
  <si>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</si>
  <si>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</si>
  <si>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</si>
  <si>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</si>
  <si>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</si>
  <si>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</si>
  <si>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</si>
  <si>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</si>
  <si>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</si>
  <si>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</si>
  <si>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</si>
  <si>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</si>
  <si>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</si>
  <si>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</si>
  <si>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</si>
  <si>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</si>
  <si>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</si>
  <si>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</si>
  <si>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</si>
  <si>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</si>
  <si>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</si>
  <si>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</si>
  <si>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</si>
  <si>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</si>
  <si>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</si>
  <si>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</si>
  <si>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</si>
  <si>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</si>
  <si>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</si>
  <si>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</si>
  <si>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</si>
  <si>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</si>
  <si>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</si>
  <si>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</si>
  <si>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</si>
  <si>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</si>
  <si>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</si>
  <si>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</si>
  <si>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</si>
  <si>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</si>
  <si>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</si>
  <si>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</si>
  <si>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</si>
  <si>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</si>
  <si>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</si>
  <si>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</si>
  <si>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</si>
  <si>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</si>
  <si>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</si>
  <si>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</si>
  <si>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</si>
  <si>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</si>
  <si>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</si>
  <si>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</si>
  <si>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</si>
  <si>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</si>
  <si>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</si>
  <si>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</si>
  <si>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</si>
  <si>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</si>
  <si>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</si>
  <si>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</si>
  <si>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</si>
  <si>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</si>
  <si>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</si>
  <si>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</si>
  <si>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</si>
  <si>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</si>
  <si>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</si>
  <si>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</si>
  <si>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</si>
  <si>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</si>
  <si>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</si>
  <si>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</si>
  <si>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</si>
  <si>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</si>
  <si>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</si>
  <si>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</si>
  <si>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</si>
  <si>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</si>
  <si>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</si>
  <si>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</si>
  <si>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</si>
  <si>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</si>
  <si>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</si>
  <si>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</si>
  <si>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</si>
  <si>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</si>
  <si>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</si>
  <si>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</si>
  <si>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</si>
  <si>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</si>
  <si>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</si>
  <si>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</si>
  <si>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</si>
  <si>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</si>
  <si>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</si>
  <si>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</si>
  <si>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</si>
  <si>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</si>
  <si>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</si>
  <si>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</si>
  <si>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</si>
  <si>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</si>
  <si>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</si>
  <si>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</si>
  <si>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</si>
  <si>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</si>
  <si>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</si>
  <si>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</si>
  <si>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</si>
  <si>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</si>
  <si>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</si>
  <si>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</si>
  <si>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</si>
  <si>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</si>
  <si>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</si>
  <si>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</si>
  <si>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</si>
  <si>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</si>
  <si>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</si>
  <si>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</si>
  <si>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</si>
  <si>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</si>
  <si>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</si>
  <si>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</si>
  <si>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</si>
  <si>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</si>
  <si>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</si>
  <si>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</si>
  <si>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</si>
  <si>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</si>
  <si>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</si>
  <si>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</si>
  <si>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</si>
  <si>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</si>
  <si>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</si>
  <si>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</si>
  <si>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</si>
  <si>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</si>
  <si>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</si>
  <si>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</si>
  <si>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</si>
  <si>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</si>
  <si>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</si>
  <si>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</si>
  <si>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</si>
  <si>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</si>
  <si>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</si>
  <si>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</si>
  <si>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</si>
  <si>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</si>
  <si>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</si>
  <si>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</si>
  <si>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</si>
  <si>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</si>
  <si>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</si>
  <si>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</si>
  <si>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</si>
  <si>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</si>
  <si>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</si>
  <si>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</si>
  <si>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</si>
  <si>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</si>
  <si>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</si>
  <si>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</si>
  <si>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</si>
  <si>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</si>
  <si>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</si>
  <si>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</si>
  <si>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</si>
  <si>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</si>
  <si>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</si>
  <si>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</si>
  <si>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</si>
  <si>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</si>
  <si>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</si>
  <si>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</si>
  <si>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</si>
  <si>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</si>
  <si>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</si>
  <si>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</si>
  <si>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</si>
  <si>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</si>
  <si>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</si>
  <si>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</si>
  <si>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</si>
  <si>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</si>
  <si>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</si>
  <si>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</si>
  <si>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</si>
  <si>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</si>
  <si>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</si>
  <si>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</si>
  <si>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</si>
  <si>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</si>
  <si>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</si>
  <si>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</si>
  <si>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</si>
  <si>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</si>
  <si>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</si>
  <si>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</si>
  <si>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</si>
  <si>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</si>
  <si>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</si>
  <si>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</si>
  <si>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</si>
  <si>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</si>
  <si>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</si>
  <si>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</si>
  <si>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</si>
  <si>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</si>
  <si>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</si>
  <si>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</si>
  <si>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</si>
  <si>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</si>
  <si>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</si>
  <si>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</si>
  <si>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</si>
  <si>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</si>
  <si>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</si>
  <si>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</si>
  <si>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</si>
  <si>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</si>
  <si>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</si>
  <si>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</si>
  <si>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</si>
  <si>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</si>
  <si>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</si>
  <si>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</si>
  <si>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</si>
  <si>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</si>
  <si>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</si>
  <si>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</si>
  <si>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</si>
  <si>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</si>
  <si>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</si>
  <si>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</si>
  <si>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</si>
  <si>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</si>
  <si>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</si>
  <si>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</si>
  <si>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</si>
  <si>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</si>
  <si>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</si>
  <si>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</si>
  <si>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</si>
  <si>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</si>
  <si>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</si>
  <si>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</si>
  <si>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</si>
  <si>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</si>
  <si>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</si>
  <si>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</si>
  <si>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</si>
  <si>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</si>
  <si>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</si>
  <si>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</si>
  <si>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</si>
  <si>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</si>
  <si>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</si>
  <si>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</si>
  <si>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</si>
  <si>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</si>
  <si>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</si>
  <si>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</si>
  <si>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</si>
  <si>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</si>
  <si>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</si>
  <si>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</si>
  <si>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</si>
  <si>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</si>
  <si>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</si>
  <si>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</si>
  <si>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</si>
  <si>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</si>
  <si>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</si>
  <si>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</si>
  <si>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</si>
  <si>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</si>
  <si>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</si>
  <si>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</si>
  <si>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</si>
  <si>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</si>
  <si>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</si>
  <si>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</si>
  <si>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</si>
  <si>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</si>
  <si>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</si>
  <si>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</si>
  <si>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</si>
  <si>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</si>
  <si>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</si>
  <si>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</si>
  <si>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</si>
  <si>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</si>
  <si>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</si>
  <si>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</si>
  <si>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</si>
  <si>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</si>
  <si>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</si>
  <si>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</si>
  <si>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</si>
  <si>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</si>
  <si>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</si>
  <si>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</si>
  <si>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</si>
  <si>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</si>
  <si>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</si>
  <si>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</si>
  <si>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</si>
  <si>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</si>
  <si>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</si>
  <si>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</si>
  <si>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</si>
  <si>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</si>
  <si>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</si>
  <si>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</si>
  <si>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</si>
  <si>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</si>
  <si>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</si>
  <si>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</si>
  <si>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</si>
  <si>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</si>
  <si>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</si>
  <si>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</si>
  <si>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</si>
  <si>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</si>
  <si>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</si>
  <si>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</si>
  <si>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</si>
  <si>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</si>
  <si>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</si>
  <si>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</si>
  <si>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</si>
  <si>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</si>
  <si>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</si>
  <si>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</si>
  <si>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</si>
  <si>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</si>
  <si>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</si>
  <si>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</si>
  <si>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</si>
  <si>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</si>
  <si>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</si>
  <si>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</si>
  <si>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</si>
  <si>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</si>
  <si>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</si>
  <si>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</si>
  <si>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</si>
  <si>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</si>
  <si>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</si>
  <si>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</si>
  <si>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</si>
  <si>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</si>
  <si>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</si>
  <si>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</si>
  <si>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</si>
  <si>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</si>
  <si>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</si>
  <si>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</si>
  <si>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</si>
  <si>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</si>
  <si>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</si>
  <si>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</si>
  <si>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</si>
  <si>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</si>
  <si>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</si>
  <si>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</si>
  <si>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</si>
  <si>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</si>
  <si>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</si>
  <si>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</si>
  <si>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</si>
  <si>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</si>
  <si>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</si>
  <si>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</si>
  <si>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</si>
  <si>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</si>
  <si>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</si>
  <si>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</si>
  <si>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</si>
  <si>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</si>
  <si>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</si>
  <si>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</si>
  <si>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</si>
  <si>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</si>
  <si>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</si>
  <si>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</si>
  <si>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</si>
  <si>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</si>
  <si>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</si>
  <si>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</si>
  <si>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</si>
  <si>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</si>
  <si>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</si>
  <si>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</si>
  <si>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</si>
  <si>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</si>
  <si>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</si>
  <si>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</si>
  <si>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</si>
  <si>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</si>
  <si>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</si>
  <si>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</si>
  <si>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</si>
  <si>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</si>
  <si>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</si>
  <si>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</si>
  <si>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</si>
  <si>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</si>
  <si>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</si>
  <si>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</si>
  <si>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</si>
  <si>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</si>
  <si>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</si>
  <si>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</si>
  <si>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</si>
  <si>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</si>
  <si>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</si>
  <si>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</si>
  <si>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</si>
  <si>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</si>
  <si>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</si>
  <si>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</si>
  <si>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</si>
  <si>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</si>
  <si>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</si>
  <si>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</si>
  <si>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</si>
  <si>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</si>
  <si>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</si>
  <si>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</si>
  <si>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</si>
  <si>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</si>
  <si>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</si>
  <si>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</si>
  <si>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</si>
  <si>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</si>
  <si>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</si>
  <si>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</si>
  <si>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</si>
  <si>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</si>
  <si>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</si>
  <si>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</si>
  <si>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</si>
  <si>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</si>
  <si>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</si>
  <si>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</si>
  <si>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</si>
  <si>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</si>
  <si>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</si>
  <si>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</si>
  <si>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</si>
  <si>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</si>
  <si>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</si>
  <si>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</si>
  <si>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</si>
  <si>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</si>
  <si>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</si>
  <si>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</si>
  <si>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</si>
  <si>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</si>
  <si>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</si>
  <si>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</si>
  <si>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</si>
  <si>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</si>
  <si>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</si>
  <si>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</si>
  <si>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</si>
  <si>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</si>
  <si>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</si>
  <si>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</si>
  <si>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</si>
  <si>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</si>
  <si>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</si>
  <si>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</si>
  <si>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</si>
  <si>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</si>
  <si>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</si>
  <si>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</si>
  <si>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</si>
  <si>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</si>
  <si>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</si>
  <si>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</si>
  <si>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</si>
  <si>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</si>
  <si>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</si>
  <si>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</si>
  <si>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</si>
  <si>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</si>
  <si>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</si>
  <si>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</si>
  <si>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</si>
  <si>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</si>
  <si>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</si>
  <si>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</si>
  <si>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</si>
  <si>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</si>
  <si>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</si>
  <si>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</si>
  <si>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</si>
  <si>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</si>
  <si>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</si>
  <si>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</si>
  <si>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</si>
  <si>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</si>
  <si>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</si>
  <si>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</si>
  <si>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</si>
  <si>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</si>
  <si>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</si>
  <si>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</si>
  <si>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</si>
  <si>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</si>
  <si>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</si>
  <si>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</si>
  <si>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</si>
  <si>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</si>
  <si>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</si>
  <si>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</si>
  <si>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</si>
  <si>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</si>
  <si>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</si>
  <si>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</si>
  <si>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</si>
  <si>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</si>
  <si>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</si>
  <si>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</si>
  <si>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</si>
  <si>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</si>
  <si>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</si>
  <si>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</si>
  <si>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</si>
  <si>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</si>
  <si>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</si>
  <si>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</si>
  <si>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</si>
  <si>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</si>
  <si>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</si>
  <si>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</si>
  <si>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</si>
  <si>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</si>
  <si>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</si>
  <si>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</si>
  <si>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</si>
  <si>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</si>
  <si>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</si>
  <si>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</si>
  <si>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</si>
  <si>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</si>
  <si>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</si>
  <si>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</si>
  <si>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</si>
  <si>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</si>
  <si>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</si>
  <si>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</si>
  <si>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</si>
  <si>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</si>
  <si>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</si>
  <si>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</si>
  <si>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</si>
  <si>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</si>
  <si>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</si>
  <si>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</si>
  <si>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</si>
  <si>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</si>
  <si>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</si>
  <si>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</si>
  <si>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</si>
  <si>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</si>
  <si>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</si>
  <si>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</si>
  <si>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</si>
  <si>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</si>
  <si>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</si>
  <si>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</si>
  <si>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</si>
  <si>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</si>
  <si>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</si>
  <si>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</si>
  <si>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</si>
  <si>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</si>
  <si>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</si>
  <si>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</si>
  <si>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</si>
  <si>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</si>
  <si>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</si>
  <si>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</si>
  <si>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</si>
  <si>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</si>
  <si>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</si>
  <si>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</si>
  <si>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</si>
  <si>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</si>
  <si>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</si>
  <si>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</si>
  <si>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</si>
  <si>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</si>
  <si>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</si>
  <si>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</si>
  <si>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</si>
  <si>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</si>
  <si>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</si>
  <si>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</si>
  <si>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</si>
  <si>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</si>
  <si>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</si>
  <si>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</si>
  <si>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</si>
  <si>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</si>
  <si>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</si>
  <si>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</si>
  <si>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</si>
  <si>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</si>
  <si>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</si>
  <si>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</si>
  <si>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</si>
  <si>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</si>
  <si>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</si>
  <si>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</si>
  <si>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</si>
  <si>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</si>
  <si>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</si>
  <si>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</si>
  <si>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</si>
  <si>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</si>
  <si>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</si>
  <si>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</si>
  <si>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</si>
  <si>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</si>
  <si>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</si>
  <si>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</si>
  <si>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</si>
  <si>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</si>
  <si>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</si>
  <si>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</si>
  <si>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</si>
  <si>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</si>
  <si>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</si>
  <si>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</si>
  <si>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</si>
  <si>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</si>
  <si>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</si>
  <si>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</si>
  <si>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</si>
  <si>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</si>
  <si>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</si>
  <si>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</si>
  <si>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</si>
  <si>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</si>
  <si>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</si>
  <si>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</si>
  <si>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</si>
  <si>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</si>
  <si>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</si>
  <si>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</si>
  <si>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</si>
  <si>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</si>
  <si>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</si>
  <si>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</si>
  <si>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</si>
  <si>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</si>
  <si>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</si>
  <si>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</si>
  <si>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</si>
  <si>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</si>
  <si>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</si>
  <si>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</si>
  <si>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</si>
  <si>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</si>
  <si>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</si>
  <si>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</si>
  <si>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</si>
  <si>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</si>
  <si>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</si>
  <si>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</si>
  <si>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</si>
  <si>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</si>
  <si>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</si>
  <si>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</si>
  <si>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</si>
  <si>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</si>
  <si>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</si>
  <si>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</si>
  <si>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</si>
  <si>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</si>
  <si>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</si>
  <si>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</si>
  <si>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</si>
  <si>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</si>
  <si>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</si>
  <si>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</si>
  <si>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</si>
  <si>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</si>
  <si>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</si>
  <si>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</si>
  <si>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</si>
  <si>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</si>
  <si>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</si>
  <si>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</si>
  <si>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</si>
  <si>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</si>
  <si>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</si>
  <si>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</si>
  <si>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</si>
  <si>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</si>
  <si>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</si>
  <si>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</si>
  <si>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</si>
  <si>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</si>
  <si>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</si>
  <si>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</si>
  <si>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</si>
  <si>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</si>
  <si>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</si>
  <si>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</si>
  <si>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</si>
  <si>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</si>
  <si>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</si>
  <si>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</si>
  <si>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</si>
  <si>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</si>
  <si>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</si>
  <si>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</si>
  <si>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</si>
  <si>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</si>
  <si>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</si>
  <si>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</si>
  <si>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</si>
  <si>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</si>
  <si>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</si>
  <si>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</si>
  <si>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</si>
  <si>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</si>
  <si>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</si>
  <si>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</si>
  <si>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</si>
  <si>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</si>
  <si>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</si>
  <si>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</si>
  <si>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</si>
  <si>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</si>
  <si>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</si>
  <si>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</si>
  <si>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</si>
  <si>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</si>
  <si>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</si>
  <si>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</si>
  <si>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</si>
  <si>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</si>
  <si>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</si>
  <si>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</si>
  <si>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</si>
  <si>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</si>
  <si>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</si>
  <si>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</si>
  <si>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</si>
  <si>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</si>
  <si>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</si>
  <si>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</si>
  <si>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</si>
  <si>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</si>
  <si>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</si>
  <si>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</si>
  <si>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</si>
  <si>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</si>
  <si>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</si>
  <si>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</si>
  <si>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</si>
  <si>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</si>
  <si>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</si>
  <si>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</si>
  <si>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</si>
  <si>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</si>
  <si>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</si>
  <si>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</si>
  <si>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</si>
  <si>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</si>
  <si>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</si>
  <si>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</si>
  <si>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</si>
  <si>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</si>
  <si>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</si>
  <si>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</si>
  <si>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</si>
  <si>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</si>
  <si>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</si>
  <si>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</si>
  <si>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</si>
  <si>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</si>
  <si>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</si>
  <si>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</si>
  <si>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</si>
  <si>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</si>
  <si>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</si>
  <si>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</si>
  <si>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</si>
  <si>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</si>
  <si>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</si>
  <si>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</si>
  <si>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</si>
  <si>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</si>
  <si>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</si>
  <si>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</si>
  <si>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</si>
  <si>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</si>
  <si>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</si>
  <si>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</si>
  <si>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</si>
  <si>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</si>
  <si>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</si>
  <si>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</si>
  <si>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</si>
  <si>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</si>
  <si>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</si>
  <si>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</si>
  <si>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</si>
  <si>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</si>
  <si>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</si>
  <si>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</si>
  <si>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</si>
  <si>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</si>
  <si>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</si>
  <si>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</si>
  <si>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</si>
  <si>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</si>
  <si>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</si>
  <si>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</si>
  <si>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</si>
  <si>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</si>
  <si>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</si>
  <si>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</si>
  <si>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</si>
  <si>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</si>
  <si>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</si>
  <si>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</si>
  <si>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</si>
  <si>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</si>
  <si>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</si>
  <si>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</si>
  <si>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</si>
  <si>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</si>
  <si>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</si>
  <si>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</si>
  <si>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</si>
  <si>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</si>
  <si>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</si>
  <si>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</si>
  <si>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</si>
  <si>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</si>
  <si>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</si>
  <si>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</si>
  <si>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</si>
  <si>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</si>
  <si>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</si>
  <si>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</si>
  <si>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</si>
  <si>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</si>
  <si>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</si>
  <si>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</si>
  <si>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</si>
  <si>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</si>
  <si>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</si>
  <si>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</si>
  <si>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</si>
  <si>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</si>
  <si>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</si>
  <si>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</si>
  <si>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</si>
  <si>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</si>
  <si>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</si>
  <si>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</si>
  <si>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</si>
  <si>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</si>
  <si>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</si>
  <si>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</si>
  <si>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</si>
  <si>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</si>
  <si>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</si>
  <si>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</si>
  <si>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</si>
  <si>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</si>
  <si>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</si>
  <si>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</si>
  <si>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</si>
  <si>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</si>
  <si>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</si>
  <si>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</si>
  <si>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</si>
  <si>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</si>
  <si>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</si>
  <si>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</si>
  <si>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</si>
  <si>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</si>
  <si>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</si>
  <si>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</si>
  <si>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</si>
  <si>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</si>
  <si>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</si>
  <si>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</si>
  <si>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</si>
  <si>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</si>
  <si>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</si>
  <si>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</si>
  <si>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</si>
  <si>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</si>
  <si>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</si>
  <si>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</si>
  <si>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</si>
  <si>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</si>
  <si>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</si>
  <si>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</si>
  <si>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</si>
  <si>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</si>
  <si>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</si>
  <si>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</si>
  <si>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</si>
  <si>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</si>
  <si>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</si>
  <si>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</si>
  <si>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</si>
  <si>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</si>
  <si>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</si>
  <si>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</si>
  <si>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</si>
  <si>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</si>
  <si>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</si>
  <si>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</si>
  <si>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</si>
  <si>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</si>
  <si>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</si>
  <si>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</si>
  <si>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</si>
  <si>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</si>
  <si>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</si>
  <si>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</si>
  <si>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</si>
  <si>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</si>
  <si>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</si>
  <si>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</si>
  <si>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</si>
  <si>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</si>
  <si>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</si>
  <si>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</si>
  <si>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</si>
  <si>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</si>
  <si>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</si>
  <si>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</si>
  <si>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</si>
  <si>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</si>
  <si>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</si>
  <si>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</si>
  <si>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</si>
  <si>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</si>
  <si>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</si>
  <si>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</si>
  <si>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</si>
  <si>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</si>
  <si>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</si>
  <si>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</si>
  <si>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</si>
  <si>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</si>
  <si>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</si>
  <si>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</si>
  <si>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</si>
  <si>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</si>
  <si>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</si>
  <si>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</si>
  <si>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</si>
  <si>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</si>
  <si>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</si>
  <si>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</si>
  <si>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</si>
  <si>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</si>
  <si>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</si>
  <si>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</si>
  <si>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</si>
  <si>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</si>
  <si>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</si>
  <si>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</si>
  <si>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</si>
  <si>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</si>
  <si>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</si>
  <si>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</si>
  <si>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</si>
  <si>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</si>
  <si>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</si>
  <si>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</si>
  <si>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</si>
  <si>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</si>
  <si>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</si>
  <si>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</si>
  <si>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</si>
  <si>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</si>
  <si>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</si>
  <si>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</si>
  <si>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</si>
  <si>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</si>
  <si>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</si>
  <si>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</si>
  <si>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</si>
  <si>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</si>
  <si>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</si>
  <si>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</si>
  <si>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</si>
  <si>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</si>
  <si>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</si>
  <si>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</si>
  <si>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</si>
  <si>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</si>
  <si>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</si>
  <si>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</si>
  <si>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</si>
  <si>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</si>
  <si>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</si>
  <si>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</si>
  <si>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</si>
  <si>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</si>
  <si>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</si>
  <si>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</si>
  <si>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</si>
  <si>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</si>
  <si>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</si>
  <si>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</si>
  <si>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</si>
  <si>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</si>
  <si>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</si>
  <si>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</si>
  <si>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</si>
  <si>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</si>
  <si>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</si>
  <si>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</si>
  <si>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</si>
  <si>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</si>
  <si>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</si>
  <si>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</si>
  <si>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</si>
  <si>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</si>
  <si>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</si>
  <si>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</si>
  <si>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</si>
  <si>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</si>
  <si>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</si>
  <si>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</si>
  <si>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</si>
  <si>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</si>
  <si>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</si>
  <si>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</si>
  <si>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</si>
  <si>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</si>
  <si>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</si>
  <si>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</si>
  <si>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</si>
  <si>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</si>
  <si>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</si>
  <si>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</si>
  <si>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</si>
  <si>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</si>
  <si>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</si>
  <si>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</si>
  <si>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</si>
  <si>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</si>
  <si>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</si>
  <si>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</si>
  <si>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</si>
  <si>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</si>
  <si>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</si>
  <si>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</si>
  <si>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</si>
  <si>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</si>
  <si>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</si>
  <si>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</si>
  <si>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</si>
  <si>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</si>
  <si>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</si>
  <si>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</si>
  <si>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</si>
  <si>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</si>
  <si>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</si>
  <si>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</si>
  <si>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</si>
  <si>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</si>
  <si>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</si>
  <si>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</si>
  <si>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</si>
  <si>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</si>
  <si>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</si>
  <si>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</si>
  <si>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</si>
  <si>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</si>
  <si>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</si>
  <si>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</si>
  <si>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</si>
  <si>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</si>
  <si>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</si>
  <si>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</si>
  <si>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</si>
  <si>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</si>
  <si>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</si>
  <si>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</si>
  <si>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</si>
  <si>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</si>
  <si>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</si>
  <si>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</si>
  <si>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</si>
  <si>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</si>
  <si>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</si>
  <si>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</si>
  <si>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</si>
  <si>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</si>
  <si>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</si>
  <si>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</si>
  <si>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</si>
  <si>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</si>
  <si>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</si>
  <si>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</si>
  <si>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</si>
  <si>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</si>
  <si>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</si>
  <si>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</si>
  <si>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</si>
  <si>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</si>
  <si>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</si>
  <si>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</si>
  <si>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</si>
  <si>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</si>
  <si>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</si>
  <si>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</si>
  <si>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</si>
  <si>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</si>
  <si>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</si>
  <si>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</si>
  <si>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</si>
  <si>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</si>
  <si>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</si>
  <si>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</si>
  <si>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</si>
  <si>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</si>
  <si>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</si>
  <si>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</si>
  <si>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</si>
  <si>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</si>
  <si>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</si>
  <si>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</si>
  <si>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</si>
  <si>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</si>
  <si>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</si>
  <si>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</si>
  <si>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</si>
  <si>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</si>
  <si>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</si>
  <si>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</si>
  <si>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</si>
  <si>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</si>
  <si>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</si>
  <si>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</si>
  <si>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</si>
  <si>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</si>
  <si>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</si>
  <si>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</si>
  <si>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</si>
  <si>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</si>
  <si>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</si>
  <si>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</si>
  <si>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</si>
  <si>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</si>
  <si>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</si>
  <si>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</si>
  <si>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</si>
  <si>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</si>
  <si>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</si>
  <si>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</si>
  <si>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</si>
  <si>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</si>
  <si>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</si>
  <si>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</si>
  <si>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</si>
  <si>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</si>
  <si>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</si>
  <si>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</si>
  <si>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</si>
  <si>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</si>
  <si>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</si>
  <si>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</si>
  <si>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</si>
  <si>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</si>
  <si>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</si>
  <si>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</si>
  <si>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</si>
  <si>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</si>
  <si>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</si>
  <si>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</si>
  <si>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</si>
  <si>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</si>
  <si>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</si>
  <si>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</si>
  <si>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</si>
  <si>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</si>
  <si>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</si>
  <si>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</si>
  <si>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</si>
  <si>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</si>
  <si>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</si>
  <si>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</si>
  <si>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</si>
  <si>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</si>
  <si>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</si>
  <si>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</si>
  <si>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</si>
  <si>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</si>
  <si>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</si>
  <si>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</si>
  <si>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</si>
  <si>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</si>
  <si>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</si>
  <si>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</si>
  <si>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</si>
  <si>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</si>
  <si>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</si>
  <si>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</si>
  <si>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</si>
  <si>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</si>
  <si>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</si>
  <si>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</si>
  <si>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</si>
  <si>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</si>
  <si>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</si>
  <si>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</si>
  <si>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</si>
  <si>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</si>
  <si>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</si>
  <si>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</si>
  <si>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</si>
  <si>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</si>
  <si>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</si>
  <si>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</si>
  <si>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</si>
  <si>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</si>
  <si>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</si>
  <si>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</si>
  <si>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</si>
  <si>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</si>
  <si>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</si>
  <si>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</si>
  <si>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</si>
  <si>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</si>
  <si>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</si>
  <si>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</si>
  <si>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</si>
  <si>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</si>
  <si>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</si>
  <si>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</si>
  <si>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</si>
  <si>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</si>
  <si>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</si>
  <si>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</si>
  <si>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</si>
  <si>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</si>
  <si>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</si>
  <si>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</si>
  <si>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</si>
  <si>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</si>
  <si>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</si>
  <si>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</si>
  <si>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</si>
  <si>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</si>
  <si>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</si>
  <si>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</si>
  <si>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</si>
  <si>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</si>
  <si>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</si>
  <si>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</si>
  <si>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</si>
  <si>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</si>
  <si>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</si>
  <si>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</si>
  <si>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</si>
  <si>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</si>
  <si>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</si>
  <si>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</si>
  <si>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</si>
  <si>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</si>
  <si>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</si>
  <si>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</si>
  <si>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</si>
  <si>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</si>
  <si>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</si>
  <si>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</si>
  <si>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</si>
  <si>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</si>
  <si>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</si>
  <si>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</si>
  <si>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</si>
  <si>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</si>
  <si>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</si>
  <si>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</si>
  <si>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</si>
  <si>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</si>
  <si>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</si>
  <si>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</si>
  <si>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</si>
  <si>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</si>
  <si>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</si>
  <si>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</si>
  <si>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</si>
  <si>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</si>
  <si>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</si>
  <si>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</si>
  <si>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</si>
  <si>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</si>
  <si>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</si>
  <si>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</si>
  <si>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</si>
  <si>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</si>
  <si>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</si>
  <si>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</si>
  <si>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</si>
  <si>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</si>
  <si>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</si>
  <si>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</si>
  <si>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</si>
  <si>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</si>
  <si>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</si>
  <si>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</si>
  <si>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</si>
  <si>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</si>
  <si>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</si>
  <si>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</si>
  <si>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</si>
  <si>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</si>
  <si>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</si>
  <si>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</si>
  <si>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</si>
  <si>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</si>
  <si>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</si>
  <si>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</si>
  <si>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</si>
  <si>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</si>
  <si>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</si>
  <si>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</si>
  <si>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</si>
  <si>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</si>
  <si>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</si>
  <si>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</si>
  <si>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</si>
  <si>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</si>
  <si>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</si>
  <si>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</si>
  <si>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</si>
  <si>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</si>
  <si>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</si>
  <si>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</si>
  <si>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</si>
  <si>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</si>
  <si>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</si>
  <si>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</si>
  <si>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</si>
  <si>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</si>
  <si>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</si>
  <si>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</si>
  <si>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</si>
  <si>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</si>
  <si>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</si>
  <si>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</si>
  <si>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</si>
  <si>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</si>
  <si>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</si>
  <si>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</si>
  <si>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</si>
  <si>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</si>
  <si>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</si>
  <si>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</si>
  <si>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</si>
  <si>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</si>
  <si>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</si>
  <si>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</si>
  <si>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</si>
  <si>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</si>
  <si>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</si>
  <si>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</si>
  <si>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</si>
  <si>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</si>
  <si>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</si>
  <si>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</si>
  <si>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</si>
  <si>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</si>
  <si>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</si>
  <si>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</si>
  <si>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</si>
  <si>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</si>
  <si>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</si>
  <si>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</si>
  <si>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</si>
  <si>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</si>
  <si>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</si>
  <si>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</si>
  <si>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</si>
  <si>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</si>
  <si>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</si>
  <si>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</si>
  <si>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</si>
  <si>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</si>
  <si>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</si>
  <si>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</si>
  <si>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</si>
  <si>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</si>
  <si>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</si>
  <si>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</si>
  <si>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</si>
  <si>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</si>
  <si>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</si>
  <si>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</si>
  <si>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</si>
  <si>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</si>
  <si>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</si>
  <si>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</si>
  <si>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</si>
  <si>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</si>
  <si>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</si>
  <si>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</si>
  <si>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</si>
  <si>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</si>
  <si>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</si>
  <si>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</si>
  <si>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</si>
  <si>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</si>
  <si>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</si>
  <si>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</si>
  <si>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</si>
  <si>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</si>
  <si>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</si>
  <si>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</si>
  <si>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</si>
  <si>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</si>
  <si>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</si>
  <si>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</si>
  <si>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</si>
  <si>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</si>
  <si>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</si>
  <si>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</si>
  <si>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</si>
  <si>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</si>
  <si>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</si>
  <si>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</si>
  <si>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</si>
  <si>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</si>
  <si>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</si>
  <si>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</si>
  <si>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</si>
  <si>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</si>
  <si>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</si>
  <si>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</si>
  <si>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</si>
  <si>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</si>
  <si>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</si>
  <si>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</si>
  <si>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</si>
  <si>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</si>
  <si>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</si>
  <si>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</si>
  <si>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</si>
  <si>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</si>
  <si>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</si>
  <si>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</si>
  <si>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</si>
  <si>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</si>
  <si>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</si>
  <si>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</si>
  <si>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</si>
  <si>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</si>
  <si>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</si>
  <si>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</si>
  <si>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</si>
  <si>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</si>
  <si>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</si>
  <si>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</si>
  <si>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</si>
  <si>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</si>
  <si>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</si>
  <si>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</si>
  <si>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</si>
  <si>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</si>
  <si>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</si>
  <si>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</si>
  <si>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</si>
  <si>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</si>
  <si>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</si>
  <si>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</si>
  <si>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</si>
  <si>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</si>
  <si>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</si>
  <si>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</si>
  <si>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</si>
  <si>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</si>
  <si>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</si>
  <si>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</si>
  <si>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</si>
  <si>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</si>
  <si>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</si>
  <si>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</si>
  <si>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</si>
  <si>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</si>
  <si>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</si>
  <si>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</si>
  <si>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</si>
  <si>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</si>
  <si>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</si>
  <si>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</si>
  <si>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</si>
  <si>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</si>
  <si>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</si>
  <si>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</si>
  <si>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</si>
  <si>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</si>
  <si>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</si>
  <si>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</si>
  <si>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</si>
  <si>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</si>
  <si>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</si>
  <si>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</si>
  <si>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</si>
  <si>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</si>
  <si>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</si>
  <si>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</si>
  <si>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</si>
  <si>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</si>
  <si>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</si>
  <si>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</si>
  <si>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</si>
  <si>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</si>
  <si>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</si>
  <si>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</si>
  <si>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</si>
  <si>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</si>
  <si>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</si>
  <si>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</si>
  <si>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</si>
  <si>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</si>
  <si>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</si>
  <si>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</si>
  <si>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</si>
  <si>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</si>
  <si>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</si>
  <si>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</si>
  <si>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</si>
  <si>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</si>
  <si>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</si>
  <si>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</si>
  <si>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</si>
  <si>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</si>
  <si>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</si>
  <si>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</si>
  <si>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</si>
  <si>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</si>
  <si>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</si>
  <si>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</si>
  <si>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</si>
  <si>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</si>
  <si>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</si>
  <si>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</si>
  <si>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</si>
  <si>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</si>
  <si>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</si>
  <si>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</si>
  <si>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</si>
  <si>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</si>
  <si>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</si>
  <si>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</si>
  <si>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</si>
  <si>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</si>
  <si>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</si>
  <si>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</si>
  <si>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</si>
  <si>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</si>
  <si>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</si>
  <si>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</si>
  <si>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</si>
  <si>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</si>
  <si>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</si>
  <si>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</si>
  <si>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</si>
  <si>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</si>
  <si>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</si>
  <si>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</si>
  <si>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</si>
  <si>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</si>
  <si>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</si>
  <si>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</si>
  <si>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</si>
  <si>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</si>
  <si>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</si>
  <si>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</si>
  <si>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</si>
  <si>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</si>
  <si>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</si>
  <si>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</si>
  <si>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</si>
  <si>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</si>
  <si>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</si>
  <si>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</si>
  <si>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</si>
  <si>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</si>
  <si>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</si>
  <si>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</si>
  <si>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</si>
  <si>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</si>
  <si>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</si>
  <si>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</si>
  <si>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</si>
  <si>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</si>
  <si>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</si>
  <si>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</si>
  <si>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</si>
  <si>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</si>
  <si>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</si>
  <si>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</si>
  <si>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</si>
  <si>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</si>
  <si>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</si>
  <si>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</si>
  <si>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</si>
  <si>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</si>
  <si>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</si>
  <si>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</si>
  <si>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</si>
  <si>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</si>
  <si>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</si>
  <si>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</si>
  <si>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</si>
  <si>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</si>
  <si>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</si>
  <si>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</si>
  <si>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</si>
  <si>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</si>
  <si>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</si>
  <si>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</si>
  <si>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</si>
  <si>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</si>
  <si>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</si>
  <si>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</si>
  <si>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</si>
  <si>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</si>
  <si>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</si>
  <si>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</si>
  <si>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</si>
  <si>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</si>
  <si>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</si>
  <si>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</si>
  <si>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</si>
  <si>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</si>
  <si>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</si>
  <si>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</si>
  <si>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</si>
  <si>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</si>
  <si>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</si>
  <si>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</si>
  <si>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</si>
  <si>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</si>
  <si>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</si>
  <si>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</si>
  <si>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</si>
  <si>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</si>
  <si>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</si>
  <si>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</si>
  <si>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</si>
  <si>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</si>
  <si>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</si>
  <si>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</si>
  <si>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</si>
  <si>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</si>
  <si>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</si>
  <si>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</si>
  <si>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</si>
  <si>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</si>
  <si>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</si>
  <si>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</si>
  <si>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</si>
  <si>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</si>
  <si>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</si>
  <si>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</si>
  <si>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</si>
  <si>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</si>
  <si>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</si>
  <si>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</si>
  <si>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</si>
  <si>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</si>
  <si>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</si>
  <si>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</si>
  <si>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</si>
  <si>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</si>
  <si>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</si>
  <si>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</si>
  <si>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</si>
  <si>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</si>
  <si>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</si>
  <si>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</si>
  <si>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</si>
  <si>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</si>
  <si>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</si>
  <si>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</si>
  <si>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</si>
  <si>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</si>
  <si>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</si>
  <si>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</si>
  <si>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</si>
  <si>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</si>
  <si>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</si>
  <si>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</si>
  <si>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</si>
  <si>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</si>
  <si>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</si>
  <si>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</si>
  <si>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</si>
  <si>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</si>
  <si>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</si>
  <si>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</si>
  <si>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</si>
  <si>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</si>
  <si>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</si>
  <si>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</si>
  <si>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</si>
  <si>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</si>
  <si>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</si>
  <si>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</si>
  <si>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</si>
  <si>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</si>
  <si>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</si>
  <si>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</si>
  <si>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</si>
  <si>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</si>
  <si>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</si>
  <si>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</si>
  <si>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</si>
  <si>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</si>
  <si>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</si>
  <si>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</si>
  <si>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</si>
  <si>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</si>
  <si>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</si>
  <si>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</si>
  <si>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</si>
  <si>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</si>
  <si>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</si>
  <si>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</si>
  <si>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</si>
  <si>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</si>
  <si>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</si>
  <si>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</si>
  <si>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</si>
  <si>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</si>
  <si>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</si>
  <si>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</si>
  <si>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</si>
  <si>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</si>
  <si>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</si>
  <si>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</si>
  <si>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</si>
  <si>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</si>
  <si>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</si>
  <si>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</si>
  <si>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</si>
  <si>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</si>
  <si>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</si>
  <si>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</si>
  <si>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</si>
  <si>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</si>
  <si>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</si>
  <si>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</si>
  <si>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</si>
  <si>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</si>
  <si>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</si>
  <si>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</si>
  <si>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</si>
  <si>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</si>
  <si>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</si>
  <si>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</si>
  <si>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</si>
  <si>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</si>
  <si>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</si>
  <si>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</si>
  <si>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</si>
  <si>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</si>
  <si>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</si>
  <si>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</si>
  <si>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</si>
  <si>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</si>
  <si>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</si>
  <si>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</si>
  <si>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</si>
  <si>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</si>
  <si>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</si>
  <si>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</si>
  <si>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</si>
  <si>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</si>
  <si>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</si>
  <si>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</si>
  <si>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</si>
  <si>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</si>
  <si>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</si>
  <si>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</si>
  <si>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</si>
  <si>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</si>
  <si>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</si>
  <si>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</si>
  <si>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</si>
  <si>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</si>
  <si>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</si>
  <si>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</si>
  <si>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</si>
  <si>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</si>
  <si>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</si>
  <si>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</si>
  <si>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</si>
  <si>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</si>
  <si>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</si>
  <si>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</si>
  <si>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</si>
  <si>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</si>
  <si>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</si>
  <si>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</si>
  <si>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</si>
  <si>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</si>
  <si>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</si>
  <si>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</si>
  <si>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</si>
  <si>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</si>
  <si>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</si>
  <si>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</si>
  <si>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</si>
  <si>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</si>
  <si>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</si>
  <si>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</si>
  <si>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</si>
  <si>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</si>
  <si>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</si>
  <si>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</si>
  <si>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</si>
  <si>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</si>
  <si>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</si>
  <si>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</si>
  <si>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</si>
  <si>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</si>
  <si>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</si>
  <si>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</si>
  <si>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</si>
  <si>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</si>
  <si>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</si>
  <si>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</si>
  <si>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</si>
  <si>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</si>
  <si>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</si>
  <si>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</si>
  <si>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</si>
  <si>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</si>
  <si>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</si>
  <si>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</si>
  <si>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</si>
  <si>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</si>
  <si>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</si>
  <si>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</si>
  <si>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</si>
  <si>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</si>
  <si>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</si>
  <si>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</si>
  <si>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</si>
  <si>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</si>
  <si>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</si>
  <si>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</si>
  <si>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</si>
  <si>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</si>
  <si>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</si>
  <si>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</si>
  <si>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</si>
  <si>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</si>
  <si>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</si>
  <si>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</si>
  <si>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</si>
  <si>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</si>
  <si>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</si>
  <si>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</si>
  <si>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</si>
  <si>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</si>
  <si>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</si>
  <si>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</si>
  <si>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</si>
  <si>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</si>
  <si>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</si>
  <si>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</si>
  <si>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</si>
  <si>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</si>
  <si>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</si>
  <si>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</si>
  <si>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</si>
  <si>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</si>
  <si>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</si>
  <si>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</si>
  <si>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</si>
  <si>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</si>
  <si>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</si>
  <si>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</si>
  <si>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</si>
  <si>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</si>
  <si>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</si>
  <si>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</si>
  <si>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</si>
  <si>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</si>
  <si>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</si>
  <si>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</si>
  <si>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</si>
  <si>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</si>
  <si>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</si>
  <si>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</si>
  <si>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</si>
  <si>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</si>
  <si>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</si>
  <si>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</si>
  <si>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</si>
  <si>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</si>
  <si>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</si>
  <si>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</si>
  <si>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</si>
  <si>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</si>
  <si>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</si>
  <si>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</si>
  <si>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</si>
  <si>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</si>
  <si>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</si>
  <si>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</si>
  <si>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</si>
  <si>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</si>
  <si>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</si>
  <si>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</si>
  <si>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</si>
  <si>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</si>
  <si>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</si>
  <si>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</si>
  <si>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</si>
  <si>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</si>
  <si>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</si>
  <si>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</si>
  <si>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</si>
  <si>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</si>
  <si>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</si>
  <si>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</si>
  <si>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</si>
  <si>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</si>
  <si>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</si>
  <si>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</si>
  <si>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</si>
  <si>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</si>
  <si>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</si>
  <si>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</si>
  <si>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</si>
  <si>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</si>
  <si>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</si>
  <si>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</si>
  <si>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</si>
  <si>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</si>
  <si>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</si>
  <si>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</si>
  <si>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</si>
  <si>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</si>
  <si>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</si>
  <si>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</si>
  <si>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</si>
  <si>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</si>
  <si>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</si>
  <si>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</si>
  <si>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</si>
  <si>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</si>
  <si>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</si>
  <si>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</si>
  <si>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</si>
  <si>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</si>
  <si>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</si>
  <si>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</si>
  <si>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</si>
  <si>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</si>
  <si>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</si>
  <si>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</si>
  <si>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</si>
  <si>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</si>
  <si>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</si>
  <si>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</si>
  <si>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</si>
  <si>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</si>
  <si>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</si>
  <si>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</si>
  <si>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</si>
  <si>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</si>
  <si>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</si>
  <si>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</si>
  <si>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</si>
  <si>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</si>
  <si>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</si>
  <si>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</si>
  <si>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</si>
  <si>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</si>
  <si>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</si>
  <si>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</si>
  <si>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</si>
  <si>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</si>
  <si>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</si>
  <si>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</si>
  <si>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</si>
  <si>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</si>
  <si>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</si>
  <si>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</si>
  <si>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</si>
  <si>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</si>
  <si>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</si>
  <si>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</si>
  <si>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</si>
  <si>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</si>
  <si>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</si>
  <si>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</si>
  <si>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</si>
  <si>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</si>
  <si>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</si>
  <si>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</si>
  <si>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</si>
  <si>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</si>
  <si>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</si>
  <si>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</si>
  <si>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</si>
  <si>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</si>
  <si>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</si>
  <si>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</si>
  <si>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</si>
  <si>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</si>
  <si>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</si>
  <si>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</si>
  <si>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</si>
  <si>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</si>
  <si>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</si>
  <si>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</si>
  <si>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</si>
  <si>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</si>
  <si>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</si>
  <si>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</si>
  <si>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</si>
  <si>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</si>
  <si>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</si>
  <si>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</si>
  <si>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</si>
  <si>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</si>
  <si>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</si>
  <si>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</si>
  <si>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</si>
  <si>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</si>
  <si>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</si>
  <si>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</si>
  <si>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</si>
  <si>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</si>
  <si>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</si>
  <si>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</si>
  <si>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</si>
  <si>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</si>
  <si>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</si>
  <si>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</si>
  <si>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</si>
  <si>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</si>
  <si>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</si>
  <si>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</si>
  <si>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</si>
  <si>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</si>
  <si>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</si>
  <si>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</si>
  <si>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</si>
  <si>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</si>
  <si>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</si>
  <si>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</si>
  <si>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</si>
  <si>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</si>
  <si>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</si>
  <si>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</si>
  <si>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</si>
  <si>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</si>
  <si>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</si>
  <si>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</si>
  <si>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</si>
  <si>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</si>
  <si>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</si>
  <si>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</si>
  <si>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</si>
  <si>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</si>
  <si>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</si>
  <si>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</si>
  <si>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</si>
  <si>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</si>
  <si>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</si>
  <si>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</si>
  <si>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</si>
  <si>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</si>
  <si>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</si>
  <si>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</si>
  <si>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</si>
  <si>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</si>
  <si>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</si>
  <si>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</si>
  <si>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</si>
  <si>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</si>
  <si>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</si>
  <si>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</si>
  <si>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</si>
  <si>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</si>
  <si>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</si>
  <si>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</si>
  <si>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</si>
  <si>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</si>
  <si>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</si>
  <si>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</si>
  <si>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</si>
  <si>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</si>
  <si>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</si>
  <si>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</si>
  <si>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</si>
  <si>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</si>
  <si>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</si>
  <si>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</si>
  <si>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</si>
  <si>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</si>
  <si>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</si>
  <si>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</si>
  <si>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</si>
  <si>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</si>
  <si>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</si>
  <si>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</si>
  <si>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</si>
  <si>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</si>
  <si>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</si>
  <si>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</si>
  <si>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</si>
  <si>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</si>
  <si>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</si>
  <si>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</si>
  <si>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</si>
  <si>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</si>
  <si>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</si>
  <si>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</si>
  <si>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</si>
  <si>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</si>
  <si>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</si>
  <si>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</si>
  <si>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</si>
  <si>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</si>
  <si>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</si>
  <si>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</si>
  <si>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</si>
  <si>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</si>
  <si>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</si>
  <si>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</si>
  <si>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</si>
  <si>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</si>
  <si>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</si>
  <si>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</si>
  <si>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</si>
  <si>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</si>
  <si>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</si>
  <si>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</si>
  <si>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</si>
  <si>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</si>
  <si>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</si>
  <si>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</si>
  <si>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</si>
  <si>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</si>
  <si>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</si>
  <si>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</si>
  <si>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</si>
  <si>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</si>
  <si>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</si>
  <si>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</si>
  <si>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</si>
  <si>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</si>
  <si>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</si>
  <si>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</si>
  <si>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</si>
  <si>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</si>
  <si>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</si>
  <si>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</si>
  <si>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</si>
  <si>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</si>
  <si>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</si>
  <si>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</si>
  <si>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</si>
  <si>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</si>
  <si>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</si>
  <si>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</si>
  <si>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</si>
  <si>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</si>
  <si>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</si>
  <si>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</si>
  <si>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</si>
  <si>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</si>
  <si>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</si>
  <si>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</si>
  <si>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</si>
  <si>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</si>
  <si>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</si>
  <si>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</si>
  <si>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</si>
  <si>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</si>
  <si>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</si>
  <si>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</si>
  <si>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</si>
  <si>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</si>
  <si>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</si>
  <si>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</si>
  <si>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</si>
  <si>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</si>
  <si>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</si>
  <si>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</si>
  <si>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</si>
  <si>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</si>
  <si>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</si>
  <si>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</si>
  <si>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</si>
  <si>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</si>
  <si>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</si>
  <si>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</si>
  <si>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</si>
  <si>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</si>
  <si>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</si>
  <si>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</si>
  <si>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</si>
  <si>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</si>
  <si>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</si>
  <si>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</si>
  <si>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</si>
  <si>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</si>
  <si>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</si>
  <si>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</si>
  <si>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</si>
  <si>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</si>
  <si>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</si>
  <si>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</si>
  <si>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</si>
  <si>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</si>
  <si>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</si>
  <si>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</si>
  <si>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</si>
  <si>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</si>
  <si>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</si>
  <si>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</si>
  <si>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</si>
  <si>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</si>
  <si>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</si>
  <si>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</si>
  <si>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</si>
  <si>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</si>
  <si>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</si>
  <si>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</si>
  <si>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</si>
  <si>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</si>
  <si>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</si>
  <si>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</si>
  <si>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</si>
  <si>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</si>
  <si>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</si>
  <si>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</si>
  <si>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</si>
  <si>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</si>
  <si>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</si>
  <si>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</si>
  <si>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</si>
  <si>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</si>
  <si>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</si>
  <si>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</si>
  <si>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</si>
  <si>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</si>
  <si>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</si>
  <si>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</si>
  <si>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</si>
  <si>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</si>
  <si>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</si>
  <si>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</si>
  <si>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</si>
  <si>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</si>
  <si>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</si>
  <si>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</si>
  <si>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</si>
  <si>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</si>
  <si>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</si>
  <si>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</si>
  <si>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</si>
  <si>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</si>
  <si>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</si>
  <si>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</si>
  <si>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</si>
  <si>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</si>
  <si>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</si>
  <si>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</si>
  <si>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</si>
  <si>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</si>
  <si>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</si>
  <si>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</si>
  <si>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</si>
  <si>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</si>
  <si>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</si>
  <si>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</si>
  <si>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</si>
  <si>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</si>
  <si>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</si>
  <si>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</si>
  <si>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</si>
  <si>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</si>
  <si>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</si>
  <si>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</si>
  <si>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</si>
  <si>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</si>
  <si>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</si>
  <si>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</si>
  <si>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</si>
  <si>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</si>
  <si>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</si>
  <si>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</si>
  <si>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</si>
  <si>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</si>
  <si>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</si>
  <si>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</si>
  <si>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</si>
  <si>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</si>
  <si>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</si>
  <si>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</si>
  <si>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</si>
  <si>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</si>
  <si>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</si>
  <si>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</si>
  <si>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</si>
  <si>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</si>
  <si>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</si>
  <si>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</si>
  <si>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</si>
  <si>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</si>
  <si>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</si>
  <si>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</si>
  <si>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</si>
  <si>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</si>
  <si>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</si>
  <si>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</si>
  <si>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</si>
  <si>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</si>
  <si>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</si>
  <si>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</si>
  <si>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</si>
  <si>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</si>
  <si>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</si>
  <si>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</si>
  <si>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</si>
  <si>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</si>
  <si>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</si>
  <si>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</si>
  <si>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</si>
  <si>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</si>
  <si>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</si>
  <si>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</si>
  <si>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</si>
  <si>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</si>
  <si>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</si>
  <si>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</si>
  <si>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</si>
  <si>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</si>
  <si>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</si>
  <si>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</si>
  <si>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</si>
  <si>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</si>
  <si>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</si>
  <si>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</si>
  <si>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</si>
  <si>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</si>
  <si>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</si>
  <si>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</si>
  <si>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</si>
  <si>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</si>
  <si>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</si>
  <si>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</si>
  <si>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</si>
  <si>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</si>
  <si>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</si>
  <si>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</si>
  <si>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</si>
  <si>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</si>
  <si>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</si>
  <si>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</si>
  <si>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</si>
  <si>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</si>
  <si>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</si>
  <si>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</si>
  <si>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</si>
  <si>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</si>
  <si>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</si>
  <si>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</si>
  <si>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</si>
  <si>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</si>
  <si>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</si>
  <si>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</si>
  <si>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</si>
  <si>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</si>
  <si>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</si>
  <si>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</si>
  <si>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</si>
  <si>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</si>
  <si>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</si>
  <si>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</si>
  <si>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</si>
  <si>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</si>
  <si>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</si>
  <si>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</si>
  <si>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</si>
  <si>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</si>
  <si>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</si>
  <si>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</si>
  <si>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</si>
  <si>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</si>
  <si>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</si>
  <si>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</si>
  <si>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</si>
  <si>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</si>
  <si>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</si>
  <si>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</si>
  <si>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</si>
  <si>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</si>
  <si>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</si>
  <si>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</si>
  <si>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</si>
  <si>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</si>
  <si>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</si>
  <si>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</si>
  <si>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</si>
  <si>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</si>
  <si>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</si>
  <si>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</si>
  <si>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</si>
  <si>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</si>
  <si>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</si>
  <si>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</si>
  <si>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</si>
  <si>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</si>
  <si>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</si>
  <si>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</si>
  <si>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</si>
  <si>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</si>
  <si>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</si>
  <si>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</si>
  <si>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</si>
  <si>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</si>
  <si>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</si>
  <si>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</si>
  <si>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</si>
  <si>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</si>
  <si>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</si>
  <si>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</si>
  <si>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</si>
  <si>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</si>
  <si>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</si>
  <si>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</si>
  <si>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</si>
  <si>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</si>
  <si>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</si>
  <si>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</si>
  <si>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</si>
  <si>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</si>
  <si>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</si>
  <si>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</si>
  <si>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</si>
  <si>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</si>
  <si>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</si>
  <si>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</si>
  <si>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</si>
  <si>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</si>
  <si>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</si>
  <si>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</si>
  <si>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</si>
  <si>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</si>
  <si>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</si>
  <si>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</si>
  <si>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</si>
  <si>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</si>
  <si>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</si>
  <si>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</si>
  <si>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</si>
  <si>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</si>
  <si>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</si>
  <si>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</si>
  <si>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</si>
  <si>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</si>
  <si>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</si>
  <si>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</si>
  <si>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</si>
  <si>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</si>
  <si>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</si>
  <si>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</si>
  <si>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</si>
  <si>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</si>
  <si>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</si>
  <si>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</si>
  <si>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</si>
  <si>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</si>
  <si>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</si>
  <si>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</si>
  <si>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</si>
  <si>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</si>
  <si>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</si>
  <si>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</si>
  <si>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</si>
  <si>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</si>
  <si>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</si>
  <si>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</si>
  <si>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</si>
  <si>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</si>
  <si>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</si>
  <si>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</si>
  <si>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</si>
  <si>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</si>
  <si>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</si>
  <si>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</si>
  <si>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</si>
  <si>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</si>
  <si>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</si>
  <si>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</si>
  <si>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</si>
  <si>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</si>
  <si>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</si>
  <si>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</si>
  <si>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</si>
  <si>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</si>
  <si>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</si>
  <si>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</si>
  <si>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</si>
  <si>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</si>
  <si>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</si>
  <si>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</si>
  <si>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</si>
  <si>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</si>
  <si>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</si>
  <si>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</si>
  <si>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</si>
  <si>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</si>
  <si>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</si>
  <si>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</si>
  <si>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</si>
  <si>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</si>
  <si>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</si>
  <si>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</si>
  <si>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</si>
  <si>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</si>
  <si>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</si>
  <si>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</si>
  <si>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</si>
  <si>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</si>
  <si>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</si>
  <si>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</si>
  <si>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</si>
  <si>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</si>
  <si>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</si>
  <si>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</si>
  <si>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</si>
  <si>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</si>
  <si>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</si>
  <si>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</si>
  <si>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</si>
  <si>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</si>
  <si>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</si>
  <si>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</si>
  <si>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</si>
  <si>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</si>
  <si>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</si>
  <si>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</si>
  <si>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</si>
  <si>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</si>
  <si>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</si>
  <si>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</si>
  <si>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</si>
  <si>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</si>
  <si>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</si>
  <si>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</si>
  <si>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</si>
  <si>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</si>
  <si>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</si>
  <si>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</si>
  <si>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</si>
  <si>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</si>
  <si>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</si>
  <si>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</si>
  <si>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</si>
  <si>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</si>
  <si>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</si>
  <si>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</si>
  <si>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</si>
  <si>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</si>
  <si>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</si>
  <si>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</si>
  <si>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</si>
  <si>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</si>
  <si>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</si>
  <si>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</si>
  <si>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</si>
  <si>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</si>
  <si>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</si>
  <si>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</si>
  <si>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</si>
  <si>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</si>
  <si>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</si>
  <si>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</si>
  <si>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</si>
  <si>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</si>
  <si>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</si>
  <si>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</si>
  <si>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</si>
  <si>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</si>
  <si>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</si>
  <si>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</si>
  <si>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</si>
  <si>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</si>
  <si>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</si>
  <si>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</si>
  <si>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</si>
  <si>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</si>
  <si>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</si>
  <si>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</si>
  <si>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</si>
  <si>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</si>
  <si>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</si>
  <si>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</si>
  <si>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</si>
  <si>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</si>
  <si>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</si>
  <si>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</si>
  <si>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</si>
  <si>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</si>
  <si>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</si>
  <si>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</si>
  <si>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</si>
  <si>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</si>
  <si>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</si>
  <si>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</si>
  <si>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</si>
  <si>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</si>
  <si>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</si>
  <si>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</si>
  <si>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</si>
  <si>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</si>
  <si>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</si>
  <si>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</si>
  <si>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</si>
  <si>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</si>
  <si>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</si>
  <si>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</si>
  <si>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</si>
  <si>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</si>
  <si>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</si>
  <si>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</si>
  <si>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</si>
  <si>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</si>
  <si>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</si>
  <si>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</si>
  <si>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</si>
  <si>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</si>
  <si>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</si>
  <si>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</si>
  <si>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</si>
  <si>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</si>
  <si>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</si>
  <si>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</si>
  <si>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</si>
  <si>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</si>
  <si>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</si>
  <si>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</si>
  <si>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</si>
  <si>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</si>
  <si>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</si>
  <si>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</si>
  <si>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</si>
  <si>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</si>
  <si>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</si>
  <si>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</si>
  <si>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</si>
  <si>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</si>
  <si>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</si>
  <si>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</si>
  <si>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</si>
  <si>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</si>
  <si>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</si>
  <si>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</si>
  <si>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</si>
  <si>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</si>
  <si>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</si>
  <si>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</si>
  <si>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</si>
  <si>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</si>
  <si>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</si>
  <si>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</si>
  <si>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</si>
  <si>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</si>
  <si>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</si>
  <si>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</si>
  <si>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</si>
  <si>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</si>
  <si>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</si>
  <si>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</si>
  <si>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</si>
  <si>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</si>
  <si>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</si>
  <si>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</si>
  <si>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</si>
  <si>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</si>
  <si>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</si>
  <si>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</si>
  <si>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</si>
  <si>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</si>
  <si>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</si>
  <si>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</si>
  <si>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</si>
  <si>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</si>
  <si>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</si>
  <si>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</si>
  <si>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</si>
  <si>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</si>
  <si>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</si>
  <si>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</si>
  <si>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</si>
  <si>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</si>
  <si>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</si>
  <si>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</si>
  <si>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</si>
  <si>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</si>
  <si>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</si>
  <si>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</si>
  <si>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</si>
  <si>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</si>
  <si>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</si>
  <si>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</si>
  <si>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</si>
  <si>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</si>
  <si>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</si>
  <si>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</si>
  <si>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</si>
  <si>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</si>
  <si>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</si>
  <si>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</si>
  <si>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</si>
  <si>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</si>
  <si>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</si>
  <si>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</si>
  <si>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</si>
  <si>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</si>
  <si>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</si>
  <si>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</si>
  <si>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</si>
  <si>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</si>
  <si>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</si>
  <si>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</si>
  <si>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</si>
  <si>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</si>
  <si>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</si>
  <si>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</si>
  <si>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</si>
  <si>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</si>
  <si>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</si>
  <si>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</si>
  <si>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</si>
  <si>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</si>
  <si>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</si>
  <si>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</si>
  <si>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</si>
  <si>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</si>
  <si>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</si>
  <si>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</si>
  <si>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</si>
  <si>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</si>
  <si>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</si>
  <si>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</si>
  <si>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</si>
  <si>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</si>
  <si>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</si>
  <si>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</si>
  <si>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</si>
  <si>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</si>
  <si>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</si>
  <si>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</si>
  <si>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</si>
  <si>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</si>
  <si>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</si>
  <si>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</si>
  <si>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</si>
  <si>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</si>
  <si>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</si>
  <si>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</si>
  <si>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</si>
  <si>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</si>
  <si>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</si>
  <si>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</si>
  <si>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</si>
  <si>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</si>
  <si>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</si>
  <si>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</si>
  <si>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</si>
  <si>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</si>
  <si>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</si>
  <si>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</si>
  <si>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</si>
  <si>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</si>
  <si>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</si>
  <si>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</si>
  <si>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</si>
  <si>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</si>
  <si>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</si>
  <si>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</si>
  <si>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</si>
  <si>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</si>
  <si>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</si>
  <si>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</si>
  <si>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</si>
  <si>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</si>
  <si>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</si>
  <si>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</si>
  <si>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</si>
  <si>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</si>
  <si>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</si>
  <si>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</si>
  <si>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</si>
  <si>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</si>
  <si>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</si>
  <si>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</si>
  <si>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</si>
  <si>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</si>
  <si>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</si>
  <si>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</si>
  <si>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</si>
  <si>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</si>
  <si>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</si>
  <si>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</si>
  <si>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</si>
  <si>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</si>
  <si>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</si>
  <si>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</si>
  <si>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</si>
  <si>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</si>
  <si>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</si>
  <si>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</si>
  <si>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</si>
  <si>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</si>
  <si>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</si>
  <si>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</si>
  <si>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</si>
  <si>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</si>
  <si>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</si>
  <si>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</si>
  <si>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</si>
  <si>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</si>
  <si>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</si>
  <si>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</si>
  <si>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</si>
  <si>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</si>
  <si>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</si>
  <si>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</si>
  <si>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</si>
  <si>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</si>
  <si>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</si>
  <si>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</si>
  <si>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</si>
  <si>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</si>
  <si>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</si>
  <si>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</si>
  <si>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</si>
  <si>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</si>
  <si>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</si>
  <si>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</si>
  <si>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</si>
  <si>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</si>
  <si>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</si>
  <si>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</si>
  <si>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</si>
  <si>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</si>
  <si>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</si>
  <si>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</si>
  <si>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</si>
  <si>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</si>
  <si>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</si>
  <si>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</si>
  <si>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</si>
  <si>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</si>
  <si>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</si>
  <si>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</si>
  <si>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</si>
  <si>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</si>
  <si>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</si>
  <si>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</si>
  <si>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</si>
  <si>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</si>
  <si>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</si>
  <si>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</si>
  <si>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</si>
  <si>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</si>
  <si>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</si>
  <si>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</si>
  <si>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</si>
  <si>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</si>
  <si>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</si>
  <si>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</si>
  <si>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</si>
  <si>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</si>
  <si>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</si>
  <si>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</si>
  <si>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</si>
  <si>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</si>
  <si>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</si>
  <si>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</si>
  <si>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</si>
  <si>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</si>
  <si>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</si>
  <si>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</si>
  <si>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</si>
  <si>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</si>
  <si>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</si>
  <si>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</si>
  <si>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</si>
  <si>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</si>
  <si>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</si>
  <si>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</si>
  <si>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</si>
  <si>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</si>
  <si>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</si>
  <si>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</si>
  <si>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</si>
  <si>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</si>
  <si>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</si>
  <si>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</si>
  <si>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</si>
  <si>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</si>
  <si>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</si>
  <si>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</si>
  <si>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</si>
  <si>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</si>
  <si>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</si>
  <si>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</si>
  <si>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</si>
  <si>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</si>
  <si>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</si>
  <si>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</si>
  <si>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</si>
  <si>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</si>
  <si>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</si>
  <si>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</si>
  <si>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</si>
  <si>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</si>
  <si>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</si>
  <si>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</si>
  <si>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</si>
  <si>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</si>
  <si>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</si>
  <si>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</si>
  <si>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</si>
  <si>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</si>
  <si>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</si>
  <si>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</si>
  <si>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</si>
  <si>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</si>
  <si>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</si>
  <si>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</si>
  <si>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</si>
  <si>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</si>
  <si>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</si>
  <si>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</si>
  <si>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</si>
  <si>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</si>
  <si>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</si>
  <si>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</si>
  <si>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</si>
  <si>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</si>
  <si>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</si>
  <si>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</si>
  <si>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</si>
  <si>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</si>
  <si>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</si>
  <si>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</si>
  <si>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</si>
  <si>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</si>
  <si>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</si>
  <si>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</si>
  <si>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</si>
  <si>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</si>
  <si>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</si>
  <si>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</si>
  <si>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</si>
  <si>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</si>
  <si>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</si>
  <si>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</si>
  <si>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</si>
  <si>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</si>
  <si>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</si>
  <si>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</si>
  <si>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</si>
  <si>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</si>
  <si>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</si>
  <si>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</si>
  <si>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</si>
  <si>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</si>
  <si>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</si>
  <si>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</si>
  <si>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</si>
  <si>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</si>
  <si>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</si>
  <si>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</si>
  <si>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</si>
  <si>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</si>
  <si>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</si>
  <si>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</si>
  <si>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</si>
  <si>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</si>
  <si>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</si>
  <si>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</si>
  <si>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</si>
  <si>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</si>
  <si>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</si>
  <si>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</si>
  <si>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</si>
  <si>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</si>
  <si>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</si>
  <si>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</si>
  <si>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</si>
  <si>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</si>
  <si>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</si>
  <si>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</si>
  <si>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</si>
  <si>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</si>
  <si>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</si>
  <si>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</si>
  <si>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</si>
  <si>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</si>
  <si>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</si>
  <si>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</si>
  <si>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</si>
  <si>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</si>
  <si>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</si>
  <si>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</si>
  <si>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</si>
  <si>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</si>
  <si>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</si>
  <si>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</si>
  <si>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</si>
  <si>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</si>
  <si>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</si>
  <si>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</si>
  <si>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</si>
  <si>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</si>
  <si>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</si>
  <si>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</si>
  <si>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</si>
  <si>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</si>
  <si>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</si>
  <si>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</si>
  <si>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</si>
  <si>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</si>
  <si>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</si>
  <si>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</si>
  <si>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</si>
  <si>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</si>
  <si>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</si>
  <si>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</si>
  <si>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</si>
  <si>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</si>
  <si>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</si>
  <si>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</si>
  <si>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</si>
  <si>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</si>
  <si>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</si>
  <si>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</si>
  <si>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</si>
  <si>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</si>
  <si>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</si>
  <si>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</si>
  <si>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</si>
  <si>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</si>
  <si>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</si>
  <si>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</si>
  <si>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</si>
  <si>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</si>
  <si>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</si>
  <si>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</si>
  <si>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</si>
  <si>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</si>
  <si>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</si>
  <si>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</si>
  <si>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</si>
  <si>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</si>
  <si>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</si>
  <si>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</si>
  <si>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</si>
  <si>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</si>
  <si>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</si>
  <si>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</si>
  <si>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</si>
  <si>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</si>
  <si>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</si>
  <si>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</si>
  <si>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</si>
  <si>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</si>
  <si>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</si>
  <si>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</si>
  <si>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</si>
  <si>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</si>
  <si>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</si>
  <si>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</si>
  <si>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</si>
  <si>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</si>
  <si>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</si>
  <si>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</si>
  <si>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</si>
  <si>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</si>
  <si>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</si>
  <si>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</si>
  <si>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</si>
  <si>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</si>
  <si>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</si>
  <si>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</si>
  <si>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</si>
  <si>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</si>
  <si>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</si>
  <si>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</si>
  <si>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</si>
  <si>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</si>
  <si>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</si>
  <si>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</si>
  <si>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</si>
  <si>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</si>
  <si>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</si>
  <si>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</si>
  <si>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</si>
  <si>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</si>
  <si>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</si>
  <si>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</si>
  <si>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</si>
  <si>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</si>
  <si>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</si>
  <si>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</si>
  <si>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</si>
  <si>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</si>
  <si>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</si>
  <si>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</si>
  <si>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</si>
  <si>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</si>
  <si>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</si>
  <si>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</si>
  <si>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</si>
  <si>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</si>
  <si>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</si>
  <si>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</si>
  <si>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</si>
  <si>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</si>
  <si>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</si>
  <si>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</si>
  <si>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</si>
  <si>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</si>
  <si>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</si>
  <si>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</si>
  <si>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</si>
  <si>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</si>
  <si>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</si>
  <si>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</si>
  <si>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</si>
  <si>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</si>
  <si>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</si>
  <si>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</si>
  <si>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</si>
  <si>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</si>
  <si>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</si>
  <si>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</si>
  <si>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</si>
  <si>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</si>
  <si>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</si>
  <si>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</si>
  <si>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</si>
  <si>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</si>
  <si>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</si>
  <si>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</si>
  <si>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</si>
  <si>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</si>
  <si>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</si>
  <si>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</si>
  <si>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</si>
  <si>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</si>
  <si>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</si>
  <si>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</si>
  <si>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</si>
  <si>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</si>
  <si>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</si>
  <si>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</si>
  <si>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</si>
  <si>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</si>
  <si>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</si>
  <si>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</si>
  <si>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</si>
  <si>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</si>
  <si>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</si>
  <si>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</si>
  <si>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</si>
  <si>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</si>
  <si>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</si>
  <si>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</si>
  <si>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</si>
  <si>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</si>
  <si>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</si>
  <si>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</si>
  <si>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</si>
  <si>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</si>
  <si>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</si>
  <si>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</si>
  <si>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</si>
  <si>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</si>
  <si>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</si>
  <si>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</si>
  <si>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</si>
  <si>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</si>
  <si>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</si>
  <si>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</si>
  <si>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</si>
  <si>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</si>
  <si>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</si>
  <si>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</si>
  <si>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</si>
  <si>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</si>
  <si>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</si>
  <si>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</si>
  <si>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</si>
  <si>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</si>
  <si>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</si>
  <si>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</si>
  <si>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</si>
  <si>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</si>
  <si>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</si>
  <si>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</si>
  <si>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</si>
  <si>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</si>
  <si>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</si>
  <si>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</si>
  <si>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</si>
  <si>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</si>
  <si>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</si>
  <si>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</si>
  <si>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</si>
  <si>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</si>
  <si>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</si>
  <si>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</si>
  <si>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</si>
  <si>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</si>
  <si>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</si>
  <si>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</si>
  <si>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</si>
  <si>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</si>
  <si>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</si>
  <si>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</si>
  <si>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</si>
  <si>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</si>
  <si>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</si>
  <si>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</si>
  <si>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</si>
  <si>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</si>
  <si>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</si>
  <si>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</si>
  <si>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</si>
  <si>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</si>
  <si>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</si>
  <si>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</si>
  <si>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</si>
  <si>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</si>
  <si>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</si>
  <si>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</si>
  <si>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</si>
  <si>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</si>
  <si>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</si>
  <si>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</si>
  <si>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</si>
  <si>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</si>
  <si>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</si>
  <si>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</si>
  <si>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</si>
  <si>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</si>
  <si>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</si>
  <si>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</si>
  <si>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</si>
  <si>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</si>
  <si>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</si>
  <si>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</si>
  <si>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</si>
  <si>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</si>
  <si>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</si>
  <si>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</si>
  <si>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</si>
  <si>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</si>
  <si>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</si>
  <si>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</si>
  <si>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</si>
  <si>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</si>
  <si>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</si>
  <si>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</si>
  <si>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</si>
  <si>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</si>
  <si>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</si>
  <si>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</si>
  <si>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</si>
  <si>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</si>
  <si>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</si>
  <si>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</si>
  <si>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</si>
  <si>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</si>
  <si>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</si>
  <si>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</si>
  <si>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</si>
  <si>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</si>
  <si>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</si>
  <si>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</si>
  <si>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</si>
  <si>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</si>
  <si>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</si>
  <si>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</si>
  <si>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</si>
  <si>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</si>
  <si>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</si>
  <si>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</si>
  <si>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</si>
  <si>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</si>
  <si>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</si>
  <si>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</si>
  <si>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</si>
  <si>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</si>
  <si>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</si>
  <si>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</si>
  <si>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</si>
  <si>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</si>
  <si>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</si>
  <si>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</si>
  <si>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</si>
  <si>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</si>
  <si>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</si>
  <si>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</si>
  <si>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</si>
  <si>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</si>
  <si>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</si>
  <si>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</si>
  <si>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</si>
  <si>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</si>
  <si>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</si>
  <si>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</si>
  <si>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</si>
  <si>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</si>
  <si>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</si>
  <si>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</si>
  <si>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</si>
  <si>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</si>
  <si>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</si>
  <si>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</si>
  <si>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</si>
  <si>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</si>
  <si>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</si>
  <si>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</si>
  <si>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</si>
  <si>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</si>
  <si>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</si>
  <si>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</si>
  <si>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</si>
  <si>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</si>
  <si>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</si>
  <si>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</si>
  <si>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</si>
  <si>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</si>
  <si>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</si>
  <si>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</si>
  <si>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</si>
  <si>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</si>
  <si>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</si>
  <si>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</si>
  <si>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</si>
  <si>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</si>
  <si>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</si>
  <si>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</si>
  <si>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</si>
  <si>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</si>
  <si>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</si>
  <si>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</si>
  <si>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</si>
  <si>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</si>
  <si>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</si>
  <si>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</si>
  <si>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</si>
  <si>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</si>
  <si>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</si>
  <si>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</si>
  <si>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</si>
  <si>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</si>
  <si>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</si>
  <si>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</si>
  <si>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</si>
  <si>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</si>
  <si>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</si>
  <si>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</si>
  <si>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</si>
  <si>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</si>
  <si>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</si>
  <si>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</si>
  <si>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</si>
  <si>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</si>
  <si>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</si>
  <si>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</si>
  <si>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</si>
  <si>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</si>
  <si>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</si>
  <si>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</si>
  <si>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</si>
  <si>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</si>
  <si>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</si>
  <si>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</si>
  <si>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</si>
  <si>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</si>
  <si>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</si>
  <si>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</si>
  <si>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</si>
  <si>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</si>
  <si>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</si>
  <si>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</si>
  <si>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</si>
  <si>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</si>
  <si>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</si>
  <si>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</si>
  <si>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</si>
  <si>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</si>
  <si>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</si>
  <si>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</si>
  <si>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</si>
  <si>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</si>
  <si>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</si>
  <si>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</si>
  <si>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</si>
  <si>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</si>
  <si>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</si>
  <si>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</si>
  <si>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</si>
  <si>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</si>
  <si>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</si>
  <si>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</si>
  <si>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</si>
  <si>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</si>
  <si>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</si>
  <si>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</si>
  <si>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</si>
  <si>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</si>
  <si>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</si>
  <si>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</si>
  <si>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</si>
  <si>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</si>
  <si>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</si>
  <si>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</si>
  <si>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</si>
  <si>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</si>
  <si>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</si>
  <si>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</si>
  <si>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</si>
  <si>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</si>
  <si>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</si>
  <si>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</si>
  <si>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</si>
  <si>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</si>
  <si>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</si>
  <si>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</si>
  <si>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</si>
  <si>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</si>
  <si>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</si>
  <si>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</si>
  <si>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</si>
  <si>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</si>
  <si>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</si>
  <si>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</si>
  <si>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</si>
  <si>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</si>
  <si>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</si>
  <si>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</si>
  <si>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</si>
  <si>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</si>
  <si>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</si>
  <si>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</si>
  <si>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</si>
  <si>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</si>
  <si>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</si>
  <si>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</si>
  <si>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</si>
  <si>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</si>
  <si>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</si>
  <si>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</si>
  <si>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</si>
  <si>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</si>
  <si>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</si>
  <si>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</si>
  <si>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</si>
  <si>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</si>
  <si>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</si>
  <si>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</si>
  <si>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</si>
  <si>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</si>
  <si>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</si>
  <si>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</si>
  <si>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</si>
  <si>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</si>
  <si>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</si>
  <si>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</si>
  <si>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</si>
  <si>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</si>
  <si>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</si>
  <si>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</si>
  <si>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</si>
  <si>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</si>
  <si>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</si>
  <si>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</si>
  <si>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</si>
  <si>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</si>
  <si>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</si>
  <si>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</si>
  <si>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</si>
  <si>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</si>
  <si>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</si>
  <si>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</si>
  <si>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</si>
  <si>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</si>
  <si>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</si>
  <si>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</si>
  <si>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</si>
  <si>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</si>
  <si>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</si>
  <si>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</si>
  <si>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</si>
  <si>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</si>
  <si>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</si>
  <si>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</si>
  <si>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</si>
  <si>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</si>
  <si>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</si>
  <si>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</si>
  <si>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</si>
  <si>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</si>
  <si>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</si>
  <si>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</si>
  <si>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</si>
  <si>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</si>
  <si>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</si>
  <si>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</si>
  <si>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</si>
  <si>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</si>
  <si>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</si>
  <si>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</si>
  <si>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</si>
  <si>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</si>
  <si>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</si>
  <si>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</si>
  <si>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</si>
  <si>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</si>
  <si>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</si>
  <si>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</si>
  <si>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</si>
  <si>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</si>
  <si>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</si>
  <si>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</si>
  <si>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</si>
  <si>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</si>
  <si>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</si>
  <si>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</si>
  <si>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</si>
  <si>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</si>
  <si>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</si>
  <si>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</si>
  <si>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</si>
  <si>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</si>
  <si>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</si>
  <si>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</si>
  <si>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</si>
  <si>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</si>
  <si>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</si>
  <si>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</si>
  <si>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</si>
  <si>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</si>
  <si>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</si>
  <si>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</si>
  <si>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</si>
  <si>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</si>
  <si>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</si>
  <si>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</si>
  <si>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</si>
  <si>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</si>
  <si>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</si>
  <si>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</si>
  <si>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</si>
  <si>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</si>
  <si>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</si>
  <si>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</si>
  <si>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</si>
  <si>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</si>
  <si>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</si>
  <si>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</si>
  <si>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</si>
  <si>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</si>
  <si>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</si>
  <si>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</si>
  <si>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</si>
  <si>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</si>
  <si>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</si>
  <si>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</si>
  <si>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</si>
  <si>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</si>
  <si>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</si>
  <si>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</si>
  <si>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</si>
  <si>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</si>
  <si>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</si>
  <si>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</si>
  <si>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</si>
  <si>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</si>
  <si>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</si>
  <si>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</si>
  <si>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</si>
  <si>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</si>
  <si>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</si>
  <si>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</si>
  <si>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</si>
  <si>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</si>
  <si>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</si>
  <si>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</si>
  <si>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</si>
  <si>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</si>
  <si>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</si>
  <si>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</si>
  <si>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</si>
  <si>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</si>
  <si>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</si>
  <si>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</si>
  <si>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</si>
  <si>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</si>
  <si>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</si>
  <si>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</si>
  <si>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</si>
  <si>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</si>
  <si>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</si>
  <si>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</si>
  <si>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</si>
  <si>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</si>
  <si>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</si>
  <si>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</si>
  <si>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</si>
  <si>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</si>
  <si>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</si>
  <si>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</si>
  <si>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</si>
  <si>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</si>
  <si>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</si>
  <si>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</si>
  <si>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</si>
  <si>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</si>
  <si>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</si>
  <si>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</si>
  <si>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</si>
  <si>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</si>
  <si>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</si>
  <si>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</si>
  <si>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</si>
  <si>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</si>
  <si>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</si>
  <si>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</si>
  <si>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</si>
  <si>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</si>
  <si>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</si>
  <si>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</si>
  <si>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</si>
  <si>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</si>
  <si>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</si>
  <si>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</si>
  <si>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</si>
  <si>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</si>
  <si>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</si>
  <si>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</si>
  <si>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</si>
  <si>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</si>
  <si>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</si>
  <si>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</si>
  <si>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</si>
  <si>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</si>
  <si>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</si>
  <si>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</si>
  <si>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</si>
  <si>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</si>
  <si>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</si>
  <si>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</si>
  <si>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</si>
  <si>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</si>
  <si>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</si>
  <si>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</si>
  <si>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</si>
  <si>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</si>
  <si>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</si>
  <si>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</si>
  <si>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</si>
  <si>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</si>
  <si>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</si>
  <si>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</si>
  <si>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</si>
  <si>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</si>
  <si>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</si>
  <si>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</si>
  <si>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</si>
  <si>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</si>
  <si>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</si>
  <si>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</si>
  <si>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</si>
  <si>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</si>
  <si>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</si>
  <si>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</si>
  <si>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</si>
  <si>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</si>
  <si>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</si>
  <si>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</si>
  <si>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</si>
  <si>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</si>
  <si>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</si>
  <si>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</si>
  <si>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</si>
  <si>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</si>
  <si>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</si>
  <si>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</si>
  <si>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</si>
  <si>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</si>
  <si>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</si>
  <si>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</si>
  <si>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</si>
  <si>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</si>
  <si>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</si>
  <si>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</si>
  <si>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</si>
  <si>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</si>
  <si>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</si>
  <si>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</si>
  <si>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</si>
  <si>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</si>
  <si>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</si>
  <si>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</si>
  <si>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</si>
  <si>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</si>
  <si>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</si>
  <si>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</si>
  <si>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</si>
  <si>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</si>
  <si>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</si>
  <si>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</si>
  <si>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</si>
  <si>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</si>
  <si>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</si>
  <si>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</si>
  <si>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</si>
  <si>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</si>
  <si>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</si>
  <si>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</si>
  <si>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</si>
  <si>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</si>
  <si>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</si>
  <si>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</si>
  <si>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</si>
  <si>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</si>
  <si>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</si>
  <si>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</si>
  <si>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</si>
  <si>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</si>
  <si>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</si>
  <si>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</si>
  <si>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</si>
  <si>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</si>
  <si>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</si>
  <si>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</si>
  <si>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</si>
  <si>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</si>
  <si>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</si>
  <si>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</si>
  <si>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</si>
  <si>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</si>
  <si>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</si>
  <si>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</si>
  <si>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</si>
  <si>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</si>
  <si>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</si>
  <si>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</si>
  <si>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</si>
  <si>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</si>
  <si>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</si>
  <si>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</si>
  <si>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</si>
  <si>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</si>
  <si>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</si>
  <si>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</si>
  <si>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</si>
  <si>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</si>
  <si>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</si>
  <si>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</si>
  <si>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</si>
  <si>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</si>
  <si>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</si>
  <si>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</si>
  <si>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</si>
  <si>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</si>
  <si>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</si>
  <si>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</si>
  <si>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</si>
  <si>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</si>
  <si>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</si>
  <si>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</si>
  <si>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</si>
  <si>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</si>
  <si>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</si>
  <si>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</si>
  <si>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</si>
  <si>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</si>
  <si>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</si>
  <si>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</si>
  <si>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</si>
  <si>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</si>
  <si>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</si>
  <si>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</si>
  <si>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</si>
  <si>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</si>
  <si>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</si>
  <si>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</si>
  <si>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</si>
  <si>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</si>
  <si>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</si>
  <si>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</si>
  <si>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</si>
  <si>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</si>
  <si>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</si>
  <si>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</si>
  <si>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</si>
  <si>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</si>
  <si>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</si>
  <si>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</si>
  <si>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</si>
  <si>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</si>
  <si>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</si>
  <si>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</si>
  <si>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</si>
  <si>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</si>
  <si>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</si>
  <si>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</si>
  <si>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</si>
  <si>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</si>
  <si>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</si>
  <si>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</si>
  <si>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</si>
  <si>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</si>
  <si>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</si>
  <si>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</si>
  <si>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</si>
  <si>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</si>
  <si>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</si>
  <si>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</si>
  <si>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</si>
  <si>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</si>
  <si>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</si>
  <si>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</si>
  <si>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</si>
  <si>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</si>
  <si>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</si>
  <si>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</si>
  <si>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</si>
  <si>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</si>
  <si>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</si>
  <si>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</si>
  <si>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</si>
  <si>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</si>
  <si>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</si>
  <si>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</si>
  <si>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</si>
  <si>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</si>
  <si>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</si>
  <si>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</si>
  <si>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</si>
  <si>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</si>
  <si>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</si>
  <si>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</si>
  <si>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</si>
  <si>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</si>
  <si>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</si>
  <si>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</si>
  <si>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</si>
  <si>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</si>
  <si>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</si>
  <si>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</si>
  <si>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</si>
  <si>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</si>
  <si>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</si>
  <si>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</si>
  <si>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</si>
  <si>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</si>
  <si>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</si>
  <si>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</si>
  <si>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</si>
  <si>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</si>
  <si>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</si>
  <si>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</si>
  <si>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</si>
  <si>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</si>
  <si>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</si>
  <si>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</si>
  <si>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</si>
  <si>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</si>
  <si>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</si>
  <si>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</si>
  <si>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</si>
  <si>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</si>
  <si>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</si>
  <si>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</si>
  <si>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</si>
  <si>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</si>
  <si>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</si>
  <si>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</si>
  <si>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</si>
  <si>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</si>
  <si>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</si>
  <si>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</si>
  <si>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</si>
  <si>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</si>
  <si>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</si>
  <si>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</si>
  <si>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</si>
  <si>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</si>
  <si>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</si>
  <si>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</si>
  <si>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</si>
  <si>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</si>
  <si>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</si>
  <si>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</si>
  <si>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</si>
  <si>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</si>
  <si>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</si>
  <si>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</si>
  <si>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</si>
  <si>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</si>
  <si>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</si>
  <si>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</si>
  <si>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</si>
  <si>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</si>
  <si>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</si>
  <si>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</si>
  <si>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</si>
  <si>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</si>
  <si>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</si>
  <si>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</si>
  <si>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</si>
  <si>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</si>
  <si>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</si>
  <si>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</si>
  <si>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</si>
  <si>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</si>
  <si>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</si>
  <si>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</si>
  <si>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</si>
  <si>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</si>
  <si>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</si>
  <si>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</si>
  <si>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</si>
  <si>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</si>
  <si>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</si>
  <si>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</si>
  <si>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</si>
  <si>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</si>
  <si>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</si>
  <si>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</si>
  <si>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</si>
  <si>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</si>
  <si>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</si>
  <si>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</si>
  <si>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</si>
  <si>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</si>
  <si>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</si>
  <si>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</si>
  <si>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</si>
  <si>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</si>
  <si>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</si>
  <si>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</si>
  <si>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</si>
  <si>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</si>
  <si>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</si>
  <si>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</si>
  <si>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</si>
  <si>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</si>
  <si>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</si>
  <si>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</si>
  <si>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</si>
  <si>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</si>
  <si>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</si>
  <si>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</si>
  <si>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</si>
  <si>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</si>
  <si>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</si>
  <si>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</si>
  <si>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</si>
  <si>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</si>
  <si>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</si>
  <si>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</si>
  <si>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</si>
  <si>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</si>
  <si>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</si>
  <si>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</si>
  <si>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</si>
  <si>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</si>
  <si>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</si>
  <si>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</si>
  <si>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</si>
  <si>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</si>
  <si>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</si>
  <si>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</si>
  <si>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</si>
  <si>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</si>
  <si>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</si>
  <si>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</si>
  <si>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</si>
  <si>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</si>
  <si>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</si>
  <si>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</si>
  <si>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</si>
  <si>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</si>
  <si>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</si>
  <si>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</si>
  <si>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</si>
  <si>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</si>
  <si>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</si>
  <si>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</si>
  <si>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</si>
  <si>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</si>
  <si>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</si>
  <si>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</si>
  <si>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</si>
  <si>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</si>
  <si>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</si>
  <si>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</si>
  <si>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</si>
  <si>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</si>
  <si>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</si>
  <si>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</si>
  <si>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</si>
  <si>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</si>
  <si>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</si>
  <si>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</si>
  <si>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</si>
  <si>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</si>
  <si>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</si>
  <si>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</si>
  <si>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</si>
  <si>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</si>
  <si>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</si>
  <si>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</si>
  <si>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</si>
  <si>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</si>
  <si>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</si>
  <si>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</si>
  <si>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</si>
  <si>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</si>
  <si>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</si>
  <si>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</si>
  <si>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</si>
  <si>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</si>
  <si>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</si>
  <si>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</si>
  <si>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</si>
  <si>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</si>
  <si>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</si>
  <si>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</si>
  <si>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</si>
  <si>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</si>
  <si>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</si>
  <si>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</si>
  <si>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</si>
  <si>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</si>
  <si>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</si>
  <si>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</si>
  <si>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</si>
  <si>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</si>
  <si>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</si>
  <si>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</si>
  <si>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</si>
  <si>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</si>
  <si>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</si>
  <si>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</si>
  <si>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</si>
  <si>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</si>
  <si>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</si>
  <si>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</si>
  <si>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</si>
  <si>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</si>
  <si>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</si>
  <si>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</si>
  <si>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</si>
  <si>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</si>
  <si>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</si>
  <si>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</si>
  <si>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</si>
  <si>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</si>
  <si>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</si>
  <si>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</si>
  <si>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</si>
  <si>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</si>
  <si>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</si>
  <si>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</si>
  <si>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</si>
  <si>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</si>
  <si>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</si>
  <si>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</si>
  <si>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</si>
  <si>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</si>
  <si>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</si>
  <si>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</si>
  <si>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</si>
  <si>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</si>
  <si>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</si>
  <si>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</si>
  <si>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</si>
  <si>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</si>
  <si>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</si>
  <si>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</si>
  <si>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</si>
  <si>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</si>
  <si>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</si>
  <si>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</si>
  <si>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</si>
  <si>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</si>
  <si>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</si>
  <si>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</si>
  <si>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</si>
  <si>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</si>
  <si>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</si>
  <si>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</si>
  <si>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</si>
  <si>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</si>
  <si>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</si>
  <si>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</si>
  <si>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</si>
  <si>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</si>
  <si>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</si>
  <si>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</si>
  <si>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</si>
  <si>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</si>
  <si>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</si>
  <si>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</si>
  <si>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</si>
  <si>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</si>
  <si>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</si>
  <si>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</si>
  <si>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</si>
  <si>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</si>
  <si>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</si>
  <si>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</si>
  <si>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</si>
  <si>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</si>
  <si>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</si>
  <si>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</si>
  <si>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</si>
  <si>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</si>
  <si>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</si>
  <si>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</si>
  <si>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</si>
  <si>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</si>
  <si>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</si>
  <si>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</si>
  <si>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</si>
  <si>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</si>
  <si>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</si>
  <si>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</si>
  <si>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</si>
  <si>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</si>
  <si>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</si>
  <si>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</si>
  <si>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</si>
  <si>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</si>
  <si>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</si>
  <si>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</si>
  <si>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</si>
  <si>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</si>
  <si>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</si>
  <si>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</si>
  <si>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</si>
  <si>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</si>
  <si>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</si>
  <si>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</si>
  <si>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</si>
  <si>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</si>
  <si>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</si>
  <si>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</si>
  <si>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</si>
  <si>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</si>
  <si>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</si>
  <si>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</si>
  <si>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</si>
  <si>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</si>
  <si>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</si>
  <si>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</si>
  <si>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</si>
  <si>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</si>
  <si>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</si>
  <si>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</si>
  <si>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</si>
  <si>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</si>
  <si>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</si>
  <si>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</si>
  <si>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</si>
  <si>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</si>
  <si>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</si>
  <si>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</si>
  <si>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</si>
  <si>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</si>
  <si>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</si>
  <si>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</si>
  <si>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</si>
  <si>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</si>
  <si>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</si>
  <si>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</si>
  <si>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</si>
  <si>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</si>
  <si>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</si>
  <si>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</si>
  <si>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</si>
  <si>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</si>
  <si>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</si>
  <si>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</si>
  <si>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</si>
  <si>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</si>
  <si>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</si>
  <si>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</si>
  <si>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</si>
  <si>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</si>
  <si>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</si>
  <si>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</si>
  <si>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</si>
  <si>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</si>
  <si>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</si>
  <si>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</si>
  <si>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</si>
  <si>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</si>
  <si>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</si>
  <si>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</si>
  <si>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</si>
  <si>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</si>
  <si>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</si>
  <si>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</si>
  <si>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</si>
  <si>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</si>
  <si>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</si>
  <si>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</si>
  <si>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</si>
  <si>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</si>
  <si>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</si>
  <si>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</si>
  <si>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</si>
  <si>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</si>
  <si>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</si>
  <si>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</si>
  <si>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</si>
  <si>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</si>
  <si>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</si>
  <si>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</si>
  <si>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</si>
  <si>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</si>
  <si>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</si>
  <si>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</si>
  <si>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</si>
  <si>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</si>
  <si>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</si>
  <si>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</si>
  <si>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</si>
  <si>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</si>
  <si>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</si>
  <si>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</si>
  <si>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</si>
  <si>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</si>
  <si>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</si>
  <si>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</si>
  <si>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</si>
  <si>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</si>
  <si>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</si>
  <si>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</si>
  <si>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</si>
  <si>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</si>
  <si>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</si>
  <si>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</si>
  <si>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</si>
  <si>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</si>
  <si>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</si>
  <si>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</si>
  <si>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</si>
  <si>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</si>
  <si>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</si>
  <si>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</si>
  <si>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</si>
  <si>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</si>
  <si>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</si>
  <si>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</si>
  <si>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</si>
  <si>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</si>
  <si>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</si>
  <si>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</si>
  <si>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</si>
  <si>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</si>
  <si>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</si>
  <si>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</si>
  <si>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</si>
  <si>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</si>
  <si>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</si>
  <si>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</si>
  <si>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</si>
  <si>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</si>
  <si>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</si>
  <si>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</si>
  <si>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</si>
  <si>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</si>
  <si>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</si>
  <si>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</si>
  <si>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</si>
  <si>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</si>
  <si>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</si>
  <si>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</si>
  <si>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</si>
  <si>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</si>
  <si>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</si>
  <si>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</si>
  <si>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</si>
  <si>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</si>
  <si>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</si>
  <si>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</si>
  <si>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</si>
  <si>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</si>
  <si>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</si>
  <si>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</si>
  <si>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</si>
  <si>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</si>
  <si>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</si>
  <si>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</si>
  <si>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</si>
  <si>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</si>
  <si>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</si>
  <si>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</si>
  <si>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</si>
  <si>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</si>
  <si>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</si>
  <si>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</si>
  <si>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</si>
  <si>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</si>
  <si>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</si>
  <si>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</si>
  <si>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</si>
  <si>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</si>
  <si>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</si>
  <si>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</si>
  <si>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</si>
  <si>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</si>
  <si>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</si>
  <si>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</si>
  <si>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</si>
  <si>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</si>
  <si>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</si>
  <si>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</si>
  <si>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</si>
  <si>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</si>
  <si>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</si>
  <si>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</si>
  <si>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</si>
  <si>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</si>
  <si>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</si>
  <si>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</si>
  <si>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</si>
  <si>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</si>
  <si>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</si>
  <si>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</si>
  <si>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</si>
  <si>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</si>
  <si>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</si>
  <si>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</si>
  <si>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</si>
  <si>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</si>
  <si>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</si>
  <si>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</si>
  <si>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</si>
  <si>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</si>
  <si>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</si>
  <si>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</si>
  <si>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</si>
  <si>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</si>
  <si>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</si>
  <si>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</si>
  <si>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</si>
  <si>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</si>
  <si>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</si>
  <si>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</si>
  <si>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</si>
  <si>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</si>
  <si>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</si>
  <si>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</si>
  <si>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</si>
  <si>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</si>
  <si>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</si>
  <si>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</si>
  <si>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</si>
  <si>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</si>
  <si>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</si>
  <si>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</si>
  <si>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</si>
  <si>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</si>
  <si>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</si>
  <si>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</si>
  <si>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</si>
  <si>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</si>
  <si>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</si>
  <si>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</si>
  <si>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</si>
  <si>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</si>
  <si>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</si>
  <si>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</si>
  <si>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</si>
  <si>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</si>
  <si>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</si>
  <si>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</si>
  <si>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</si>
  <si>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</si>
  <si>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</si>
  <si>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</si>
  <si>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</si>
  <si>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</si>
  <si>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</si>
  <si>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</si>
  <si>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</si>
  <si>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</si>
  <si>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</si>
  <si>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</si>
  <si>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</si>
  <si>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</si>
  <si>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</si>
  <si>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</si>
  <si>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</si>
  <si>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</si>
  <si>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</si>
  <si>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</si>
  <si>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</si>
  <si>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</si>
  <si>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</si>
  <si>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</si>
  <si>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</si>
  <si>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</si>
  <si>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</si>
  <si>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</si>
  <si>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</si>
  <si>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</si>
  <si>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</si>
  <si>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</si>
  <si>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</si>
  <si>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</si>
  <si>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</si>
  <si>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</si>
  <si>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</si>
  <si>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</si>
  <si>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</si>
  <si>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</si>
  <si>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</si>
  <si>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</si>
  <si>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</si>
  <si>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</si>
  <si>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</si>
  <si>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</si>
  <si>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</si>
  <si>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</si>
  <si>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</si>
  <si>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</si>
  <si>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</si>
  <si>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</si>
  <si>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</si>
  <si>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</si>
  <si>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</si>
  <si>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</si>
  <si>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</si>
  <si>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</si>
  <si>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</si>
  <si>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</si>
  <si>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</si>
  <si>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</si>
  <si>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</si>
  <si>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</si>
  <si>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</si>
  <si>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</si>
  <si>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</si>
  <si>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</si>
  <si>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</si>
  <si>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</si>
  <si>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</si>
  <si>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</si>
  <si>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</si>
  <si>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</si>
  <si>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</si>
  <si>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</si>
  <si>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</si>
  <si>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</si>
  <si>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</si>
  <si>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</si>
  <si>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</si>
  <si>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</si>
  <si>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</si>
  <si>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</si>
  <si>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</si>
  <si>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</si>
  <si>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</si>
  <si>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</si>
  <si>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</si>
  <si>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</si>
  <si>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</si>
  <si>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</si>
  <si>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</si>
  <si>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</si>
  <si>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</si>
  <si>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</si>
  <si>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</si>
  <si>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</si>
  <si>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</si>
  <si>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</si>
  <si>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</si>
  <si>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</si>
  <si>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</si>
  <si>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</si>
  <si>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</si>
  <si>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</si>
  <si>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</si>
  <si>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</si>
  <si>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</si>
  <si>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</si>
  <si>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</si>
  <si>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</si>
  <si>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</si>
  <si>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</si>
  <si>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</si>
  <si>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</si>
  <si>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</si>
  <si>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</si>
  <si>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</si>
  <si>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</si>
  <si>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</si>
  <si>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</si>
  <si>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</si>
  <si>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</si>
  <si>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</si>
  <si>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</si>
  <si>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</si>
  <si>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</si>
  <si>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</si>
  <si>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</si>
  <si>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</si>
  <si>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</si>
  <si>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</si>
  <si>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</si>
  <si>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</si>
  <si>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</si>
  <si>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</si>
  <si>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</si>
  <si>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</si>
  <si>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</si>
  <si>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</si>
  <si>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</si>
  <si>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</si>
  <si>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</si>
  <si>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</si>
  <si>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</si>
  <si>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</si>
  <si>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</si>
  <si>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</si>
  <si>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</si>
  <si>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</si>
  <si>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</si>
  <si>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</si>
  <si>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</si>
  <si>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</si>
  <si>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</si>
  <si>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</si>
  <si>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</si>
  <si>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</si>
  <si>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</si>
  <si>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</si>
  <si>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</si>
  <si>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</si>
  <si>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</si>
  <si>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</si>
  <si>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</si>
  <si>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</si>
  <si>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</si>
  <si>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</si>
  <si>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</si>
  <si>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</si>
  <si>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</si>
  <si>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</si>
  <si>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</si>
  <si>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</si>
  <si>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</si>
  <si>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</si>
  <si>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</si>
  <si>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</si>
  <si>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</si>
  <si>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</si>
  <si>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</si>
  <si>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</si>
  <si>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</si>
  <si>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</si>
  <si>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</si>
  <si>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</si>
  <si>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</si>
  <si>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</si>
  <si>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</si>
  <si>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</si>
  <si>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</si>
  <si>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</si>
  <si>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</si>
  <si>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</si>
  <si>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</si>
  <si>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</si>
  <si>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</si>
  <si>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</si>
  <si>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</si>
  <si>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</si>
  <si>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</si>
  <si>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</si>
  <si>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</si>
  <si>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</si>
  <si>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</si>
  <si>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</si>
  <si>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</si>
  <si>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</si>
  <si>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</si>
  <si>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</si>
  <si>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</si>
  <si>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</si>
  <si>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</si>
  <si>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</si>
  <si>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</si>
  <si>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</si>
  <si>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</si>
  <si>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</si>
  <si>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</si>
  <si>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</si>
  <si>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</si>
  <si>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</si>
  <si>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</si>
  <si>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</si>
  <si>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</si>
  <si>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</si>
  <si>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</si>
  <si>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</si>
  <si>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</si>
  <si>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</si>
  <si>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</si>
  <si>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</si>
  <si>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</si>
  <si>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</si>
  <si>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</si>
  <si>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</si>
  <si>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</si>
  <si>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</si>
  <si>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</si>
  <si>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</si>
  <si>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</si>
  <si>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</si>
  <si>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</si>
  <si>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</si>
  <si>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</si>
  <si>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</si>
  <si>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</si>
  <si>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</si>
  <si>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</si>
  <si>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</si>
  <si>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</si>
  <si>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</si>
  <si>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</si>
  <si>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</si>
  <si>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</si>
  <si>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</si>
  <si>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</si>
  <si>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</si>
  <si>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</si>
  <si>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</si>
  <si>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</si>
  <si>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</si>
  <si>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</si>
  <si>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</si>
  <si>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</si>
  <si>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</si>
  <si>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</si>
  <si>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</si>
  <si>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</si>
  <si>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</si>
  <si>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</si>
  <si>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</si>
  <si>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</si>
  <si>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</si>
  <si>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</si>
  <si>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</si>
  <si>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</si>
  <si>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</si>
  <si>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</si>
  <si>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</si>
  <si>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</si>
  <si>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</si>
  <si>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</si>
  <si>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</si>
  <si>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</si>
  <si>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</si>
  <si>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</si>
  <si>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</si>
  <si>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</si>
  <si>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</si>
  <si>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</si>
  <si>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</si>
  <si>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</si>
  <si>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</si>
  <si>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</si>
  <si>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</si>
  <si>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</si>
  <si>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</si>
  <si>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</si>
  <si>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</si>
  <si>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</si>
  <si>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</si>
  <si>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</si>
  <si>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</si>
  <si>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</si>
  <si>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</si>
  <si>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</si>
  <si>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</si>
  <si>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</si>
  <si>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</si>
  <si>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</si>
  <si>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</si>
  <si>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</si>
  <si>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</si>
  <si>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</si>
  <si>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</si>
  <si>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</si>
  <si>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</si>
  <si>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</si>
  <si>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</si>
  <si>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</si>
  <si>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</si>
  <si>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</si>
  <si>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</si>
  <si>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</si>
  <si>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</si>
  <si>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</si>
  <si>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</si>
  <si>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</si>
  <si>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</si>
  <si>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</si>
  <si>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</si>
  <si>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</si>
  <si>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</si>
  <si>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</si>
  <si>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</si>
  <si>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</si>
  <si>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</si>
  <si>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</si>
  <si>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</si>
  <si>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</si>
  <si>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</si>
  <si>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</si>
  <si>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</si>
  <si>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</si>
  <si>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</si>
  <si>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</si>
  <si>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</si>
  <si>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</si>
  <si>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</si>
  <si>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</si>
  <si>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</si>
  <si>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</si>
  <si>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</si>
  <si>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</si>
  <si>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</si>
  <si>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</si>
  <si>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</si>
  <si>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</si>
  <si>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</si>
  <si>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</si>
  <si>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</si>
  <si>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</si>
  <si>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</si>
  <si>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</si>
  <si>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</si>
  <si>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</si>
  <si>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</si>
  <si>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</si>
  <si>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</si>
  <si>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</si>
  <si>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</si>
  <si>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</si>
  <si>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</si>
  <si>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</si>
  <si>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</si>
  <si>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</si>
  <si>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</si>
  <si>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</si>
  <si>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</si>
  <si>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</si>
  <si>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</si>
  <si>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</si>
  <si>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</si>
  <si>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</si>
  <si>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</si>
  <si>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</si>
  <si>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</si>
  <si>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</si>
  <si>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</si>
  <si>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</si>
  <si>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</si>
  <si>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</si>
  <si>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</si>
  <si>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</si>
  <si>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</si>
  <si>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</si>
  <si>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</si>
  <si>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</si>
  <si>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</si>
  <si>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</si>
  <si>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</si>
  <si>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</si>
  <si>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</si>
  <si>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</si>
  <si>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</si>
  <si>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</si>
  <si>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</si>
  <si>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</si>
  <si>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</si>
  <si>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</si>
  <si>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</si>
  <si>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</si>
  <si>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</si>
  <si>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</si>
  <si>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</si>
  <si>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</si>
  <si>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</si>
  <si>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</si>
  <si>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</si>
  <si>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</si>
  <si>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</si>
  <si>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</si>
  <si>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</si>
  <si>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</si>
  <si>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</si>
  <si>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</si>
  <si>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</si>
  <si>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</si>
  <si>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</si>
  <si>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</si>
  <si>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</si>
  <si>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</si>
  <si>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</si>
  <si>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</si>
  <si>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</si>
  <si>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</si>
  <si>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</si>
  <si>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</si>
  <si>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</si>
  <si>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</si>
  <si>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</si>
  <si>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</si>
  <si>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</si>
  <si>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</si>
  <si>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</si>
  <si>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</si>
  <si>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</si>
  <si>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</si>
  <si>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</si>
  <si>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</si>
  <si>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</si>
  <si>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</si>
  <si>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</si>
  <si>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</si>
  <si>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</si>
  <si>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</si>
  <si>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</si>
  <si>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</si>
  <si>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</si>
  <si>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</si>
  <si>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</si>
  <si>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</si>
  <si>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</si>
  <si>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</si>
  <si>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</si>
  <si>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</si>
  <si>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</si>
  <si>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</si>
  <si>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</si>
  <si>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</si>
  <si>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</si>
  <si>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</si>
  <si>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</si>
  <si>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</si>
  <si>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</si>
  <si>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</si>
  <si>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</si>
  <si>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</si>
  <si>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</si>
  <si>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</si>
  <si>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</si>
  <si>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</si>
  <si>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</si>
  <si>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</si>
  <si>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</si>
  <si>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</si>
  <si>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</si>
  <si>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</si>
  <si>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</si>
  <si>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</si>
  <si>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</si>
  <si>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</si>
  <si>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</si>
  <si>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</si>
  <si>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</si>
  <si>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</si>
  <si>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</si>
  <si>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</si>
  <si>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</si>
  <si>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</si>
  <si>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</si>
  <si>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</si>
  <si>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</si>
  <si>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</si>
  <si>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</si>
  <si>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</si>
  <si>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</si>
  <si>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</si>
  <si>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</si>
  <si>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</si>
  <si>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</si>
  <si>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</si>
  <si>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</si>
  <si>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</si>
  <si>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</si>
  <si>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</si>
  <si>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</si>
  <si>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</si>
  <si>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</si>
  <si>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</si>
  <si>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</si>
  <si>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</si>
  <si>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</si>
  <si>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</si>
  <si>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</si>
  <si>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</si>
  <si>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</si>
  <si>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</si>
  <si>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</si>
  <si>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</si>
  <si>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</si>
  <si>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</si>
  <si>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</si>
  <si>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</si>
  <si>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</si>
  <si>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</si>
  <si>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</si>
  <si>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</si>
  <si>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</si>
  <si>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</si>
  <si>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</si>
  <si>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</si>
  <si>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</si>
  <si>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</si>
  <si>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</si>
  <si>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</si>
  <si>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</si>
  <si>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</si>
  <si>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</si>
  <si>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</si>
  <si>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</si>
  <si>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</si>
  <si>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</si>
  <si>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</si>
  <si>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</si>
  <si>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</si>
  <si>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</si>
  <si>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</si>
  <si>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</si>
  <si>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</si>
  <si>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</si>
  <si>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</si>
  <si>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</si>
  <si>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</si>
  <si>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</si>
  <si>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</si>
  <si>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</si>
  <si>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</si>
  <si>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</si>
  <si>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</si>
  <si>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</si>
  <si>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</si>
  <si>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</si>
  <si>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</si>
  <si>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</si>
  <si>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</si>
  <si>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</si>
  <si>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</si>
  <si>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</si>
  <si>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</si>
  <si>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</si>
  <si>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</si>
  <si>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</si>
  <si>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</si>
  <si>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</si>
  <si>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</si>
  <si>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</si>
  <si>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</si>
  <si>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</si>
  <si>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</si>
  <si>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</si>
  <si>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</si>
  <si>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</si>
  <si>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</si>
  <si>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</si>
  <si>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</si>
  <si>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</si>
  <si>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</si>
  <si>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</si>
  <si>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</si>
  <si>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</si>
  <si>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</si>
  <si>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</si>
  <si>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</si>
  <si>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</si>
  <si>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</si>
  <si>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</si>
  <si>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</si>
  <si>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</si>
  <si>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</si>
  <si>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</si>
  <si>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</si>
  <si>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</si>
  <si>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</si>
  <si>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</si>
  <si>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</si>
  <si>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</si>
  <si>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</si>
  <si>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</si>
  <si>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</si>
  <si>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</si>
  <si>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</si>
  <si>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</si>
  <si>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</si>
  <si>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</si>
  <si>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</si>
  <si>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</si>
  <si>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</si>
  <si>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</si>
  <si>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</si>
  <si>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</si>
  <si>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</si>
  <si>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</si>
  <si>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</si>
  <si>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</si>
  <si>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</si>
  <si>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</si>
  <si>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</si>
  <si>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</si>
  <si>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</si>
  <si>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</si>
  <si>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</si>
  <si>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</si>
  <si>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</si>
  <si>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</si>
  <si>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</si>
  <si>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</si>
  <si>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</si>
  <si>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</si>
  <si>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</si>
  <si>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</si>
  <si>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</si>
  <si>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</si>
  <si>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</si>
  <si>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</si>
  <si>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</si>
  <si>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</si>
  <si>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</si>
  <si>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</si>
  <si>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</si>
  <si>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</si>
  <si>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</si>
  <si>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</si>
  <si>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</si>
  <si>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</si>
  <si>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</si>
  <si>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</si>
  <si>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</si>
  <si>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</si>
  <si>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</si>
  <si>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</si>
  <si>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</si>
  <si>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</si>
  <si>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</si>
  <si>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</si>
  <si>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</si>
  <si>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</si>
  <si>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</si>
  <si>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</si>
  <si>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</si>
  <si>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</si>
  <si>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</si>
  <si>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</si>
  <si>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</si>
  <si>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</si>
  <si>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</si>
  <si>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</si>
  <si>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</si>
  <si>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</si>
  <si>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</si>
  <si>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</si>
  <si>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</si>
  <si>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</si>
  <si>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</si>
  <si>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</si>
  <si>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</si>
  <si>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</si>
  <si>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</si>
  <si>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</si>
  <si>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</si>
  <si>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</si>
  <si>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</si>
  <si>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</si>
  <si>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</si>
  <si>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</si>
  <si>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</si>
  <si>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</si>
  <si>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</si>
  <si>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</si>
  <si>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</si>
  <si>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</si>
  <si>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</si>
  <si>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</si>
  <si>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</si>
  <si>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</si>
  <si>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</si>
  <si>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</si>
  <si>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</si>
  <si>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</si>
  <si>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</si>
  <si>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</si>
  <si>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</si>
  <si>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</si>
  <si>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</si>
  <si>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</si>
  <si>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</si>
  <si>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</si>
  <si>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</si>
  <si>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</si>
  <si>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</si>
  <si>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</si>
  <si>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</si>
  <si>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</si>
  <si>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</si>
  <si>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</si>
  <si>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</si>
  <si>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</si>
  <si>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</si>
  <si>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</si>
  <si>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</si>
  <si>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</si>
  <si>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</si>
  <si>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</si>
  <si>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</si>
  <si>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</si>
  <si>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</si>
  <si>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</si>
  <si>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</si>
  <si>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</si>
  <si>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</si>
  <si>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</si>
  <si>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</si>
  <si>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</si>
  <si>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</si>
  <si>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</si>
  <si>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</si>
  <si>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</si>
  <si>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</si>
  <si>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</si>
  <si>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</si>
  <si>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</si>
  <si>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</si>
  <si>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</si>
  <si>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</si>
  <si>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</si>
  <si>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</si>
  <si>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</si>
  <si>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</si>
  <si>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</si>
  <si>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</si>
  <si>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</si>
  <si>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</si>
  <si>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</si>
  <si>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</si>
  <si>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</si>
  <si>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</si>
  <si>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</si>
  <si>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</si>
  <si>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</si>
  <si>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</si>
  <si>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</si>
  <si>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</si>
  <si>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</si>
  <si>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</si>
  <si>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</si>
  <si>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</si>
  <si>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</si>
  <si>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</si>
  <si>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</si>
  <si>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</si>
  <si>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</si>
  <si>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</si>
  <si>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</si>
  <si>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</si>
  <si>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</si>
  <si>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</si>
  <si>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</si>
  <si>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</si>
  <si>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</si>
  <si>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</si>
  <si>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</si>
  <si>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</si>
  <si>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</si>
  <si>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</si>
  <si>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</si>
  <si>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</si>
  <si>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</si>
  <si>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</si>
  <si>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</si>
  <si>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</si>
  <si>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</si>
  <si>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</si>
  <si>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</si>
  <si>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</si>
  <si>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</si>
  <si>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</si>
  <si>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</si>
  <si>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</si>
  <si>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</si>
  <si>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</si>
  <si>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</si>
  <si>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</si>
  <si>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</si>
  <si>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</si>
  <si>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</si>
  <si>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</si>
  <si>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</si>
  <si>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</si>
  <si>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</si>
  <si>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</si>
  <si>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</si>
  <si>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</si>
  <si>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</si>
  <si>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</si>
  <si>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</si>
  <si>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</si>
  <si>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</si>
  <si>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</si>
  <si>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</si>
  <si>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</si>
  <si>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</si>
  <si>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</si>
  <si>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</si>
  <si>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</si>
  <si>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</si>
  <si>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</si>
  <si>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</si>
  <si>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</si>
  <si>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</si>
  <si>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</si>
  <si>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</si>
  <si>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</si>
  <si>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</si>
  <si>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</si>
  <si>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</si>
  <si>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</si>
  <si>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</si>
  <si>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</si>
  <si>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</si>
  <si>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</si>
  <si>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</si>
  <si>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</si>
  <si>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</si>
  <si>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</si>
  <si>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</si>
  <si>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</si>
  <si>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</si>
  <si>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</si>
  <si>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</si>
  <si>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</si>
  <si>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</si>
  <si>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</si>
  <si>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</si>
  <si>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</si>
  <si>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</si>
  <si>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</si>
  <si>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</si>
  <si>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</si>
  <si>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</si>
  <si>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</si>
  <si>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</si>
  <si>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</si>
  <si>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</si>
  <si>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</si>
  <si>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</si>
  <si>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</si>
  <si>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</si>
  <si>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</si>
  <si>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</si>
  <si>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</si>
  <si>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</si>
  <si>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</si>
  <si>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</si>
  <si>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</si>
  <si>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</si>
  <si>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</si>
  <si>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</si>
  <si>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</si>
  <si>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</si>
  <si>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</si>
  <si>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</si>
  <si>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</si>
  <si>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</si>
  <si>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</si>
  <si>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</si>
  <si>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</si>
  <si>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</si>
  <si>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</si>
  <si>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</si>
  <si>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</si>
  <si>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</si>
  <si>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</si>
  <si>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</si>
  <si>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</si>
  <si>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</si>
  <si>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</si>
  <si>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</si>
  <si>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</si>
  <si>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</si>
  <si>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</si>
  <si>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</si>
  <si>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</si>
  <si>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</si>
  <si>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</si>
  <si>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</si>
  <si>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</si>
  <si>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</si>
  <si>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</si>
  <si>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</si>
  <si>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</si>
  <si>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</si>
  <si>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</si>
  <si>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</si>
  <si>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</si>
  <si>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</si>
  <si>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</si>
  <si>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</si>
  <si>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</si>
  <si>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</si>
  <si>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</si>
  <si>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</si>
  <si>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</si>
  <si>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</si>
  <si>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</si>
  <si>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</si>
  <si>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</si>
  <si>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</si>
  <si>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</si>
  <si>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</si>
  <si>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</si>
  <si>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</si>
  <si>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</si>
  <si>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</si>
  <si>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</si>
  <si>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</si>
  <si>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</si>
  <si>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</si>
  <si>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</si>
  <si>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</si>
  <si>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</si>
  <si>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</si>
  <si>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</si>
  <si>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</si>
  <si>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</si>
  <si>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</si>
  <si>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</si>
  <si>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</si>
  <si>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</si>
  <si>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</si>
  <si>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</si>
  <si>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</si>
  <si>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</si>
  <si>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</si>
  <si>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</si>
  <si>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</si>
  <si>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</si>
  <si>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</si>
  <si>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</si>
  <si>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</si>
  <si>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</si>
  <si>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</si>
  <si>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</si>
  <si>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</si>
  <si>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</si>
  <si>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</si>
  <si>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</si>
  <si>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</si>
  <si>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</si>
  <si>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</si>
  <si>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</si>
  <si>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</si>
  <si>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</si>
  <si>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</si>
  <si>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</si>
  <si>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</si>
  <si>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</si>
  <si>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</si>
  <si>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</si>
  <si>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</si>
  <si>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</si>
  <si>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</si>
  <si>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</si>
  <si>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</si>
  <si>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</si>
  <si>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</si>
  <si>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</si>
  <si>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</si>
  <si>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</si>
  <si>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</si>
  <si>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</si>
  <si>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</si>
  <si>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</si>
  <si>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</si>
  <si>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</si>
  <si>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</si>
  <si>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</si>
  <si>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</si>
  <si>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</si>
  <si>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</si>
  <si>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</si>
  <si>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</si>
  <si>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</si>
  <si>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</si>
  <si>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</si>
  <si>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</si>
  <si>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</si>
  <si>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</si>
  <si>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</si>
  <si>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</si>
  <si>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</si>
  <si>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</si>
  <si>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</si>
  <si>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</si>
  <si>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</si>
  <si>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</si>
  <si>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</si>
  <si>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</si>
  <si>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</si>
  <si>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</si>
  <si>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</si>
  <si>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</si>
  <si>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</si>
  <si>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</si>
  <si>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</si>
  <si>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</si>
  <si>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</si>
  <si>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</si>
  <si>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</si>
  <si>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</si>
  <si>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</si>
  <si>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</si>
  <si>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</si>
  <si>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</si>
  <si>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</si>
  <si>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</si>
  <si>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</si>
  <si>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</si>
  <si>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</si>
  <si>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</si>
  <si>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</si>
  <si>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</si>
  <si>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</si>
  <si>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</si>
  <si>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</si>
  <si>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</si>
  <si>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</si>
  <si>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</si>
  <si>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</si>
  <si>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</si>
  <si>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</si>
  <si>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</si>
  <si>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</si>
  <si>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</si>
  <si>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</si>
  <si>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</si>
  <si>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</si>
  <si>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</si>
  <si>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</si>
  <si>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</si>
  <si>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</si>
  <si>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</si>
  <si>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</si>
  <si>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</si>
  <si>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</si>
  <si>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</si>
  <si>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</si>
  <si>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</si>
  <si>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</si>
  <si>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</si>
  <si>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</si>
  <si>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</si>
  <si>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</si>
  <si>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</si>
  <si>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</si>
  <si>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</si>
  <si>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</si>
  <si>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</si>
  <si>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</si>
  <si>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</si>
  <si>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</si>
  <si>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</si>
  <si>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</si>
  <si>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</si>
  <si>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</si>
  <si>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</si>
  <si>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</si>
  <si>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</si>
  <si>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</si>
  <si>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</si>
  <si>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</si>
  <si>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</si>
  <si>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</si>
  <si>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</si>
  <si>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</si>
  <si>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</si>
  <si>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</si>
  <si>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</si>
  <si>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</si>
  <si>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</si>
  <si>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</si>
  <si>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</si>
  <si>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</si>
  <si>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</si>
  <si>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</si>
  <si>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</si>
  <si>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</si>
  <si>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</si>
  <si>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</si>
  <si>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</si>
  <si>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</si>
  <si>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</si>
  <si>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</si>
  <si>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</si>
  <si>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</si>
  <si>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</si>
  <si>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</si>
  <si>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</si>
  <si>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</si>
  <si>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</si>
  <si>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</si>
  <si>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</si>
  <si>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</si>
  <si>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</si>
  <si>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</si>
  <si>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</si>
  <si>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</si>
  <si>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</si>
  <si>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</si>
  <si>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</si>
  <si>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</si>
  <si>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</si>
  <si>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</si>
  <si>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</si>
  <si>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</si>
  <si>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</si>
  <si>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</si>
  <si>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</si>
  <si>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</si>
  <si>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</si>
  <si>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</si>
  <si>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</si>
  <si>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</si>
  <si>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</si>
  <si>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</si>
  <si>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</si>
  <si>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</si>
  <si>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</si>
  <si>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</si>
  <si>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</si>
  <si>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</si>
  <si>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</si>
  <si>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</si>
  <si>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</si>
  <si>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</si>
  <si>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</si>
  <si>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</si>
  <si>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</si>
  <si>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</si>
  <si>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</si>
  <si>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</si>
  <si>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</si>
  <si>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</si>
  <si>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</si>
  <si>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</si>
  <si>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</si>
  <si>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</si>
  <si>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</si>
  <si>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</si>
  <si>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</si>
  <si>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</si>
  <si>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</si>
  <si>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</si>
  <si>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</si>
  <si>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</si>
  <si>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</si>
  <si>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</si>
  <si>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</si>
  <si>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</si>
  <si>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</si>
  <si>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</si>
  <si>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</si>
  <si>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</si>
  <si>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</si>
  <si>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</si>
  <si>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</si>
  <si>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</si>
  <si>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</si>
  <si>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</si>
  <si>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</si>
  <si>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</si>
  <si>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</si>
  <si>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</si>
  <si>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</si>
  <si>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</si>
  <si>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</si>
  <si>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</si>
  <si>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</si>
  <si>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</si>
  <si>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</si>
  <si>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</si>
  <si>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</si>
  <si>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</si>
  <si>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</si>
  <si>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</si>
  <si>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</si>
  <si>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</si>
  <si>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</si>
  <si>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</si>
  <si>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</si>
  <si>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</si>
  <si>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</si>
  <si>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</si>
  <si>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</si>
  <si>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</si>
  <si>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</si>
  <si>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</si>
  <si>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</si>
  <si>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</si>
  <si>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</si>
  <si>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</si>
  <si>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</si>
  <si>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</si>
  <si>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</si>
  <si>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</si>
  <si>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</si>
  <si>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</si>
  <si>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</si>
  <si>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</si>
  <si>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</si>
  <si>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</si>
  <si>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</si>
  <si>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</si>
  <si>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</si>
  <si>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</si>
  <si>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</si>
  <si>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</si>
  <si>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</si>
  <si>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</si>
  <si>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</si>
  <si>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</si>
  <si>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</si>
  <si>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</si>
  <si>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</si>
  <si>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</si>
  <si>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</si>
  <si>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</si>
  <si>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</si>
  <si>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</si>
  <si>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</si>
  <si>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</si>
  <si>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</si>
  <si>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</si>
  <si>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</si>
  <si>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</si>
  <si>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</si>
  <si>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</si>
  <si>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</si>
  <si>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</si>
  <si>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</si>
  <si>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</si>
  <si>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</si>
  <si>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</si>
  <si>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</si>
  <si>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</si>
  <si>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</si>
  <si>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</si>
  <si>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</si>
  <si>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</si>
  <si>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</si>
  <si>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</si>
  <si>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</si>
  <si>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</si>
  <si>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</si>
  <si>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</si>
  <si>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</si>
  <si>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</si>
  <si>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</si>
  <si>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</si>
  <si>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</si>
  <si>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</si>
  <si>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</si>
  <si>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</si>
  <si>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</si>
  <si>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</si>
  <si>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</si>
  <si>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</si>
  <si>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</si>
  <si>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</si>
  <si>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</si>
  <si>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</si>
  <si>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</si>
  <si>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</si>
  <si>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</si>
  <si>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</si>
  <si>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</si>
  <si>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</si>
  <si>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</si>
  <si>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</si>
  <si>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</si>
  <si>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</si>
  <si>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</si>
  <si>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</si>
  <si>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</si>
  <si>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</si>
  <si>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</si>
  <si>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</si>
  <si>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</si>
  <si>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</si>
  <si>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</si>
  <si>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</si>
  <si>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</si>
  <si>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</si>
  <si>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</si>
  <si>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</si>
  <si>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</si>
  <si>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</si>
  <si>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</si>
  <si>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</si>
  <si>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</si>
  <si>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</si>
  <si>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</si>
  <si>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</si>
  <si>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</si>
  <si>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</si>
  <si>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</si>
  <si>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</si>
  <si>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</si>
  <si>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</si>
  <si>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</si>
  <si>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</si>
  <si>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</si>
  <si>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</si>
  <si>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</si>
  <si>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</si>
  <si>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</si>
  <si>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</si>
  <si>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</si>
  <si>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</si>
  <si>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</si>
  <si>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</si>
  <si>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</si>
  <si>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</si>
  <si>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</si>
  <si>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</si>
  <si>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</si>
  <si>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</si>
  <si>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</si>
  <si>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</si>
  <si>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</si>
  <si>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</si>
  <si>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</si>
  <si>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</si>
  <si>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</si>
  <si>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</si>
  <si>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</si>
  <si>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</si>
  <si>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</si>
  <si>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</si>
  <si>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</si>
  <si>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</si>
  <si>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</si>
  <si>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</si>
  <si>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</si>
  <si>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</si>
  <si>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</si>
  <si>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</si>
  <si>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</si>
  <si>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</si>
  <si>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</si>
  <si>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</si>
  <si>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</si>
  <si>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</si>
  <si>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</si>
  <si>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</si>
  <si>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</si>
  <si>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</si>
  <si>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</si>
  <si>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</si>
  <si>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</si>
  <si>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</si>
  <si>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</si>
  <si>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</si>
  <si>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</si>
  <si>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</si>
  <si>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</si>
  <si>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</si>
  <si>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</si>
  <si>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</si>
  <si>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</si>
  <si>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</si>
  <si>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</si>
  <si>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</si>
  <si>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</si>
  <si>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</si>
  <si>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</si>
  <si>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</si>
  <si>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</si>
  <si>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</si>
  <si>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</si>
  <si>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</si>
  <si>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</si>
  <si>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</si>
  <si>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</si>
  <si>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</si>
  <si>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</si>
  <si>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</si>
  <si>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</si>
  <si>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</si>
  <si>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</si>
  <si>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</si>
  <si>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</si>
  <si>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</si>
  <si>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</si>
  <si>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</si>
  <si>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</si>
  <si>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</si>
  <si>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</si>
  <si>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</si>
  <si>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</si>
  <si>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</si>
  <si>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</si>
  <si>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</si>
  <si>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</si>
  <si>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</si>
  <si>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</si>
  <si>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</si>
  <si>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</si>
  <si>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</si>
  <si>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</si>
  <si>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</si>
  <si>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</si>
  <si>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</si>
  <si>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</si>
  <si>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</si>
  <si>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</si>
  <si>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</si>
  <si>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</si>
  <si>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</si>
  <si>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</si>
  <si>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</si>
  <si>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</si>
  <si>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</si>
  <si>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</si>
  <si>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</si>
  <si>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</si>
  <si>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</si>
  <si>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</si>
  <si>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</si>
  <si>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</si>
  <si>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</si>
  <si>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</si>
  <si>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</si>
  <si>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</si>
  <si>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</si>
  <si>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</si>
  <si>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</si>
  <si>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</si>
  <si>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</si>
  <si>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</si>
  <si>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</si>
  <si>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</si>
  <si>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</si>
  <si>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</si>
  <si>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</si>
  <si>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</si>
  <si>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</si>
  <si>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</si>
  <si>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</si>
  <si>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</si>
  <si>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</si>
  <si>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</si>
  <si>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</si>
  <si>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</si>
  <si>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</si>
  <si>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</si>
  <si>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</si>
  <si>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</si>
  <si>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</si>
  <si>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</si>
  <si>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</si>
  <si>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</si>
  <si>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</si>
  <si>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</si>
  <si>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</si>
  <si>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</si>
  <si>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</si>
  <si>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</si>
  <si>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</si>
  <si>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</si>
  <si>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</si>
  <si>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</si>
  <si>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</si>
  <si>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</si>
  <si>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</si>
  <si>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</si>
  <si>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</si>
  <si>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</si>
  <si>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</si>
  <si>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</si>
  <si>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</si>
  <si>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</si>
  <si>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</si>
  <si>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</si>
  <si>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</si>
  <si>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</si>
  <si>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</si>
  <si>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</si>
  <si>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</si>
  <si>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</si>
  <si>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</si>
  <si>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</si>
  <si>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</si>
  <si>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</si>
  <si>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</si>
  <si>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</si>
  <si>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</si>
  <si>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</si>
  <si>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</si>
  <si>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</si>
  <si>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</si>
  <si>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</si>
  <si>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</si>
  <si>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</si>
  <si>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</si>
  <si>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</si>
  <si>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</si>
  <si>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</si>
  <si>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</si>
  <si>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</si>
  <si>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</si>
  <si>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</si>
  <si>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</si>
  <si>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</si>
  <si>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</si>
  <si>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</si>
  <si>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</si>
  <si>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</si>
  <si>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</si>
  <si>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</si>
  <si>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</si>
  <si>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</si>
  <si>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</si>
  <si>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</si>
  <si>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</si>
  <si>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</si>
  <si>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</si>
  <si>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</si>
  <si>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</si>
  <si>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</si>
  <si>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</si>
  <si>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</si>
  <si>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</si>
  <si>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</si>
  <si>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</si>
  <si>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</si>
  <si>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</si>
  <si>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</si>
  <si>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</si>
  <si>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</si>
  <si>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</si>
  <si>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</si>
  <si>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</si>
  <si>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</si>
  <si>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</si>
  <si>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</si>
  <si>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</si>
  <si>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</si>
  <si>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</si>
  <si>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</si>
  <si>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</si>
  <si>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</si>
  <si>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</si>
  <si>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</si>
  <si>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</si>
  <si>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</si>
  <si>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</si>
  <si>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</si>
  <si>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</si>
  <si>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</si>
  <si>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</si>
  <si>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</si>
  <si>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</si>
  <si>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</si>
  <si>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</si>
  <si>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</si>
  <si>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</si>
  <si>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</si>
  <si>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</si>
  <si>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</si>
  <si>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</si>
  <si>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</si>
  <si>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</si>
  <si>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</si>
  <si>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</si>
  <si>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</si>
  <si>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</si>
  <si>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</si>
  <si>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</si>
  <si>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</si>
  <si>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</si>
  <si>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</si>
  <si>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</si>
  <si>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</si>
  <si>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</si>
  <si>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</si>
  <si>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</si>
  <si>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</si>
  <si>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</si>
  <si>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</si>
  <si>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</si>
  <si>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</si>
  <si>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</si>
  <si>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</si>
  <si>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</si>
  <si>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</si>
  <si>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</si>
  <si>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</si>
  <si>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</si>
  <si>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</si>
  <si>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</si>
  <si>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</si>
  <si>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</si>
  <si>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</si>
  <si>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</si>
  <si>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</si>
  <si>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</si>
  <si>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</si>
  <si>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</si>
  <si>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</si>
  <si>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</si>
  <si>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</si>
  <si>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</si>
  <si>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</si>
  <si>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</si>
  <si>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</si>
  <si>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</si>
  <si>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</si>
  <si>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</si>
  <si>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</si>
  <si>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</si>
  <si>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</si>
  <si>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</si>
  <si>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</si>
  <si>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</si>
  <si>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</si>
  <si>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</si>
  <si>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</si>
  <si>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</si>
  <si>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</si>
  <si>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</si>
  <si>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</si>
  <si>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</si>
  <si>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</si>
  <si>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</si>
  <si>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</si>
  <si>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</si>
  <si>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</si>
  <si>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</si>
  <si>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</si>
  <si>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</si>
  <si>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</si>
  <si>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</si>
  <si>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</si>
  <si>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</si>
  <si>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</si>
  <si>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</si>
  <si>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</si>
  <si>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</si>
  <si>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</si>
  <si>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</si>
  <si>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</si>
  <si>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</si>
  <si>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</si>
  <si>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</si>
  <si>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</si>
  <si>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</si>
  <si>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</si>
  <si>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</si>
  <si>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</si>
  <si>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</si>
  <si>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</si>
  <si>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</si>
  <si>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</si>
  <si>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</si>
  <si>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</si>
  <si>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</si>
  <si>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</si>
  <si>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</si>
  <si>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</si>
  <si>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</si>
  <si>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</si>
  <si>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</si>
  <si>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</si>
  <si>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</si>
  <si>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</si>
  <si>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</si>
  <si>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</si>
  <si>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</si>
  <si>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</si>
  <si>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</si>
  <si>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</si>
  <si>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</si>
  <si>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</si>
  <si>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</si>
  <si>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</si>
  <si>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</si>
  <si>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</si>
  <si>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</si>
  <si>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</si>
  <si>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</si>
  <si>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</si>
  <si>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</si>
  <si>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</si>
  <si>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</si>
  <si>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</si>
  <si>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</si>
  <si>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</si>
  <si>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</si>
  <si>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</si>
  <si>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</si>
  <si>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</si>
  <si>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</si>
  <si>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</si>
  <si>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</si>
  <si>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</si>
  <si>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</si>
  <si>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</si>
  <si>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</si>
  <si>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</si>
  <si>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</si>
  <si>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</si>
  <si>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</si>
  <si>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</si>
  <si>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</si>
  <si>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</si>
  <si>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</si>
  <si>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</si>
  <si>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</si>
  <si>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</si>
  <si>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</si>
  <si>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</si>
  <si>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</si>
  <si>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</si>
  <si>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</si>
  <si>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</si>
  <si>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</si>
  <si>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</si>
  <si>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</si>
  <si>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</si>
  <si>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</si>
  <si>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</si>
  <si>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</si>
  <si>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</si>
  <si>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</si>
  <si>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</si>
  <si>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</si>
  <si>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</si>
  <si>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</si>
  <si>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</si>
  <si>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</si>
  <si>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</si>
  <si>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</si>
  <si>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</si>
  <si>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</si>
  <si>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</si>
  <si>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</si>
  <si>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</si>
  <si>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</si>
  <si>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</si>
  <si>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</si>
  <si>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</si>
  <si>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</si>
  <si>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</si>
  <si>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</si>
  <si>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</si>
  <si>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</si>
  <si>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</si>
  <si>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</si>
  <si>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</si>
  <si>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</si>
  <si>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</si>
  <si>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</si>
  <si>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</si>
  <si>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</si>
  <si>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</si>
  <si>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</si>
  <si>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</si>
  <si>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</si>
  <si>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</si>
  <si>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</si>
  <si>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</si>
  <si>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</si>
  <si>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</si>
  <si>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</si>
  <si>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</si>
  <si>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</si>
  <si>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</si>
  <si>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</si>
  <si>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</si>
  <si>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</si>
  <si>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</si>
  <si>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</si>
  <si>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</si>
  <si>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</si>
  <si>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</si>
  <si>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</si>
  <si>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</si>
  <si>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</si>
  <si>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</si>
  <si>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</si>
  <si>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</si>
  <si>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</si>
  <si>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</si>
  <si>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</si>
  <si>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</si>
  <si>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</si>
  <si>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</si>
  <si>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</si>
  <si>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</si>
  <si>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</si>
  <si>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</si>
  <si>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</si>
  <si>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</si>
  <si>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</si>
  <si>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</si>
  <si>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</si>
  <si>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</si>
  <si>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</si>
  <si>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</si>
  <si>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</si>
  <si>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</si>
  <si>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</si>
  <si>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</si>
  <si>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</si>
  <si>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</si>
  <si>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</si>
  <si>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</si>
  <si>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</si>
  <si>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</si>
  <si>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</si>
  <si>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</si>
  <si>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</si>
  <si>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</si>
  <si>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</si>
  <si>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</si>
  <si>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</si>
  <si>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</si>
  <si>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</si>
  <si>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</si>
  <si>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</si>
  <si>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</si>
  <si>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</si>
  <si>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</si>
  <si>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</si>
  <si>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</si>
  <si>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</si>
  <si>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</si>
  <si>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</si>
  <si>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</si>
  <si>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</si>
  <si>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</si>
  <si>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</si>
  <si>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</si>
  <si>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</si>
  <si>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</si>
  <si>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</si>
  <si>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</si>
  <si>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</si>
  <si>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</si>
  <si>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</si>
  <si>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</si>
  <si>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</si>
  <si>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</si>
  <si>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</si>
  <si>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</si>
  <si>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</si>
  <si>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</si>
  <si>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</si>
  <si>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</si>
  <si>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</si>
  <si>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</si>
  <si>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</si>
  <si>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</si>
  <si>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</si>
  <si>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</si>
  <si>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</si>
  <si>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</si>
  <si>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</si>
  <si>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</si>
  <si>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</si>
  <si>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</si>
  <si>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</si>
  <si>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</si>
  <si>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</si>
  <si>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</si>
  <si>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</si>
  <si>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</si>
  <si>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</si>
  <si>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</si>
  <si>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</si>
  <si>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</si>
  <si>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</si>
  <si>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</si>
  <si>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</si>
  <si>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</si>
  <si>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</si>
  <si>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</si>
  <si>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</si>
  <si>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</si>
  <si>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</si>
  <si>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</si>
  <si>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</si>
  <si>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</si>
  <si>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</si>
  <si>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</si>
  <si>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</si>
  <si>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</si>
  <si>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</si>
  <si>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</si>
  <si>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</si>
  <si>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</si>
  <si>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</si>
  <si>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</si>
  <si>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</si>
  <si>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</si>
  <si>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</si>
  <si>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</si>
  <si>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</si>
  <si>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</si>
  <si>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</si>
  <si>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</si>
  <si>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</si>
  <si>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</si>
  <si>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</si>
  <si>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</si>
  <si>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</si>
  <si>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</si>
  <si>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</si>
  <si>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</si>
  <si>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</si>
  <si>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</si>
  <si>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</si>
  <si>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</si>
  <si>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</si>
  <si>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</si>
  <si>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</si>
  <si>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</si>
  <si>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</si>
  <si>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</si>
  <si>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</si>
  <si>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</si>
  <si>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</si>
  <si>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</si>
  <si>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</si>
  <si>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</si>
  <si>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</si>
  <si>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</si>
  <si>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</si>
  <si>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</si>
  <si>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</si>
  <si>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</si>
  <si>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</si>
  <si>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</si>
  <si>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</si>
  <si>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</si>
  <si>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</si>
  <si>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</si>
  <si>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</si>
  <si>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</si>
  <si>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</si>
  <si>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</si>
  <si>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</si>
  <si>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</si>
  <si>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</si>
  <si>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</si>
  <si>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</si>
  <si>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</si>
  <si>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</si>
  <si>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</si>
  <si>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</si>
  <si>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</si>
  <si>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</si>
  <si>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</si>
  <si>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</si>
  <si>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</si>
  <si>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</si>
  <si>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</si>
  <si>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</si>
  <si>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</si>
  <si>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</si>
  <si>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</si>
  <si>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</si>
  <si>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</si>
  <si>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</si>
  <si>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</si>
  <si>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</si>
  <si>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</si>
  <si>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</si>
  <si>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</si>
  <si>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</si>
  <si>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</si>
  <si>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</si>
  <si>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</si>
  <si>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</si>
  <si>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</si>
  <si>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</si>
  <si>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</si>
  <si>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</si>
  <si>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</si>
  <si>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</si>
  <si>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</si>
  <si>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</si>
  <si>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</si>
  <si>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</si>
  <si>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</si>
  <si>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</si>
  <si>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</si>
  <si>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</si>
  <si>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</si>
  <si>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</si>
  <si>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</si>
  <si>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</si>
  <si>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</si>
  <si>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</si>
  <si>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</si>
  <si>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</si>
  <si>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</si>
  <si>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</si>
  <si>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</si>
  <si>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</si>
  <si>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</si>
  <si>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</si>
  <si>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</si>
  <si>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</si>
  <si>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</si>
  <si>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</si>
  <si>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</si>
  <si>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</si>
  <si>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</si>
  <si>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</si>
  <si>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</si>
  <si>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</si>
  <si>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</si>
  <si>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</si>
  <si>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</si>
  <si>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</si>
  <si>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</si>
  <si>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</si>
  <si>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</si>
  <si>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</si>
  <si>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</si>
  <si>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</si>
  <si>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</si>
  <si>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</si>
  <si>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</si>
  <si>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</si>
  <si>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</si>
  <si>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</si>
  <si>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</si>
  <si>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</si>
  <si>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</si>
  <si>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</si>
  <si>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</si>
  <si>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</si>
  <si>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</si>
  <si>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</si>
  <si>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</si>
  <si>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</si>
  <si>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</si>
  <si>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</si>
  <si>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</si>
  <si>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</si>
  <si>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</si>
  <si>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</si>
  <si>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</si>
  <si>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</si>
  <si>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</si>
  <si>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</si>
  <si>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</si>
  <si>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</si>
  <si>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</si>
  <si>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</si>
  <si>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</si>
  <si>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</si>
  <si>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</si>
  <si>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</si>
  <si>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</si>
  <si>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</si>
  <si>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</si>
  <si>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</si>
  <si>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</si>
  <si>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</si>
  <si>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</si>
  <si>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</si>
  <si>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</si>
  <si>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</si>
  <si>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</si>
  <si>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</si>
  <si>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</si>
  <si>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</si>
  <si>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</si>
  <si>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</si>
  <si>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</si>
  <si>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</si>
  <si>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</si>
  <si>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</si>
  <si>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</si>
  <si>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</si>
  <si>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</si>
  <si>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</si>
  <si>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</si>
  <si>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</si>
  <si>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</si>
  <si>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</si>
  <si>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</si>
  <si>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</si>
  <si>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</si>
  <si>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</si>
  <si>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</si>
  <si>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</si>
  <si>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</si>
  <si>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</si>
  <si>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</si>
  <si>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</si>
  <si>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</si>
  <si>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</si>
  <si>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</si>
  <si>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</si>
  <si>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</si>
  <si>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</si>
  <si>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</si>
  <si>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</si>
  <si>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</si>
  <si>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</si>
  <si>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</si>
  <si>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</si>
  <si>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</si>
  <si>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</si>
  <si>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</si>
  <si>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</si>
  <si>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</si>
  <si>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</si>
  <si>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</si>
  <si>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</si>
  <si>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</si>
  <si>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</si>
  <si>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</si>
  <si>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</si>
  <si>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</si>
  <si>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</si>
  <si>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</si>
  <si>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</si>
  <si>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</si>
  <si>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</si>
  <si>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</si>
  <si>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</si>
  <si>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</si>
  <si>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</si>
  <si>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</si>
  <si>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</si>
  <si>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</si>
  <si>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</si>
  <si>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</si>
  <si>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</si>
  <si>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</si>
  <si>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</si>
  <si>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</si>
  <si>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</si>
  <si>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</si>
  <si>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</si>
  <si>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</si>
  <si>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</si>
  <si>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</si>
  <si>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</si>
  <si>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</si>
  <si>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</si>
  <si>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</si>
  <si>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</si>
  <si>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</si>
  <si>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</si>
  <si>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</si>
  <si>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</si>
  <si>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</si>
  <si>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</si>
  <si>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</si>
  <si>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</si>
  <si>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</si>
  <si>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</si>
  <si>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</si>
  <si>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</si>
  <si>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</si>
  <si>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</si>
  <si>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</si>
  <si>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</si>
  <si>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</si>
  <si>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</si>
  <si>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</si>
  <si>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</si>
  <si>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</si>
  <si>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</si>
  <si>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</si>
  <si>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</si>
  <si>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</si>
  <si>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</si>
  <si>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</si>
  <si>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</si>
  <si>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</si>
  <si>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</si>
  <si>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</si>
  <si>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</si>
  <si>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</si>
  <si>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</si>
  <si>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</si>
  <si>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</si>
  <si>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</si>
  <si>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</si>
  <si>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</si>
  <si>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</si>
  <si>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</si>
  <si>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</si>
  <si>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</si>
  <si>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</si>
  <si>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</si>
  <si>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</si>
  <si>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</si>
  <si>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</si>
  <si>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</si>
  <si>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</si>
  <si>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</si>
  <si>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</si>
  <si>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</si>
  <si>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</si>
  <si>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</si>
  <si>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</si>
  <si>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</si>
  <si>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</si>
  <si>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</si>
  <si>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</si>
  <si>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</si>
  <si>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</si>
  <si>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</si>
  <si>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</si>
  <si>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</si>
  <si>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</si>
  <si>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</si>
  <si>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</si>
  <si>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</si>
  <si>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</si>
  <si>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</si>
  <si>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</si>
  <si>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</si>
  <si>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</si>
  <si>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</si>
  <si>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</si>
  <si>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</si>
  <si>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</si>
  <si>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</si>
  <si>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</si>
  <si>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</si>
  <si>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</si>
  <si>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</si>
  <si>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</si>
  <si>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</si>
  <si>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</si>
  <si>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</si>
  <si>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</si>
  <si>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</si>
  <si>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</si>
  <si>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</si>
  <si>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</si>
  <si>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</si>
  <si>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</si>
  <si>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</si>
  <si>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</si>
  <si>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</si>
  <si>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</si>
  <si>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</si>
  <si>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</si>
  <si>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</si>
  <si>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</si>
  <si>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</si>
  <si>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</si>
  <si>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</si>
  <si>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</si>
  <si>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</si>
  <si>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</si>
  <si>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</si>
  <si>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</si>
  <si>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</si>
  <si>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</si>
  <si>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</si>
  <si>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</si>
  <si>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</si>
  <si>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</si>
  <si>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</si>
  <si>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</si>
  <si>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</si>
  <si>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</si>
  <si>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</si>
  <si>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</si>
  <si>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</si>
  <si>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</si>
  <si>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</si>
  <si>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</si>
  <si>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</si>
  <si>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</si>
  <si>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</si>
  <si>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</si>
  <si>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</si>
  <si>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</si>
  <si>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</si>
  <si>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</si>
  <si>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</si>
  <si>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</si>
  <si>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</si>
  <si>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</si>
  <si>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</si>
  <si>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</si>
  <si>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</si>
  <si>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</si>
  <si>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</si>
  <si>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</si>
  <si>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</si>
  <si>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</si>
  <si>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</si>
  <si>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</si>
  <si>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</si>
  <si>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</si>
  <si>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</si>
  <si>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</si>
  <si>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</si>
  <si>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</si>
  <si>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</si>
  <si>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</si>
  <si>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</si>
  <si>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</si>
  <si>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</si>
  <si>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</si>
  <si>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</si>
  <si>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</si>
  <si>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</si>
  <si>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</si>
  <si>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</si>
  <si>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</si>
  <si>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</si>
  <si>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</si>
  <si>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</si>
  <si>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</si>
  <si>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</si>
  <si>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</si>
  <si>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</si>
  <si>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</si>
  <si>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</si>
  <si>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</si>
  <si>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</si>
  <si>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</si>
  <si>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</si>
  <si>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</si>
  <si>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</si>
  <si>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</si>
  <si>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</si>
  <si>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</si>
  <si>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</si>
  <si>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</si>
  <si>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</si>
  <si>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</si>
  <si>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</si>
  <si>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</si>
  <si>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</si>
  <si>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</si>
  <si>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</si>
  <si>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</si>
  <si>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</si>
  <si>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</si>
  <si>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</si>
  <si>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</si>
  <si>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</si>
  <si>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</si>
  <si>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</si>
  <si>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</si>
  <si>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</si>
  <si>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</si>
  <si>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</si>
  <si>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</si>
  <si>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</si>
  <si>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</si>
  <si>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</si>
  <si>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</si>
  <si>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</si>
  <si>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</si>
  <si>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</si>
  <si>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</si>
  <si>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</si>
  <si>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</si>
  <si>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</si>
  <si>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</si>
  <si>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</si>
  <si>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</si>
  <si>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</si>
  <si>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</si>
  <si>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</si>
  <si>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</si>
  <si>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</si>
  <si>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</si>
  <si>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</si>
  <si>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</si>
  <si>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</si>
  <si>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</si>
  <si>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</si>
  <si>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</si>
  <si>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</si>
  <si>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</si>
  <si>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</si>
  <si>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</si>
  <si>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</si>
  <si>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</si>
  <si>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</si>
  <si>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</si>
  <si>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</si>
  <si>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</si>
  <si>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</si>
  <si>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</si>
  <si>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</si>
  <si>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</si>
  <si>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</si>
  <si>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</si>
  <si>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</si>
  <si>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</si>
  <si>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</si>
  <si>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</si>
  <si>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</si>
  <si>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</si>
  <si>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</si>
  <si>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</si>
  <si>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</si>
  <si>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</si>
  <si>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</si>
  <si>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</si>
  <si>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</si>
  <si>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</si>
  <si>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</si>
  <si>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</si>
  <si>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</si>
  <si>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</si>
  <si>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</si>
  <si>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</si>
  <si>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</si>
  <si>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</si>
  <si>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</si>
  <si>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</si>
  <si>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</si>
  <si>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</si>
  <si>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</si>
  <si>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</si>
  <si>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</si>
  <si>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</si>
  <si>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</si>
  <si>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</si>
  <si>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</si>
  <si>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</si>
  <si>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</si>
  <si>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</si>
  <si>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</si>
  <si>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</si>
  <si>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</si>
  <si>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</si>
  <si>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</si>
  <si>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</si>
  <si>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</si>
  <si>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</si>
  <si>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</si>
  <si>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</si>
  <si>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</si>
  <si>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</si>
  <si>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</si>
  <si>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</si>
  <si>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</si>
  <si>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</si>
  <si>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</si>
  <si>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</si>
  <si>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</si>
  <si>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</si>
  <si>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</si>
  <si>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</si>
  <si>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</si>
  <si>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</si>
  <si>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</si>
  <si>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</si>
  <si>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</si>
  <si>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</si>
  <si>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</si>
  <si>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</si>
  <si>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</si>
  <si>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</si>
  <si>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</si>
  <si>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</si>
  <si>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</si>
  <si>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</si>
  <si>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</si>
  <si>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</si>
  <si>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</si>
  <si>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</si>
  <si>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</si>
  <si>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</si>
  <si>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</si>
  <si>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</si>
  <si>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</si>
  <si>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</si>
  <si>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</si>
  <si>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</si>
  <si>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</si>
  <si>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</si>
  <si>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</si>
  <si>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</si>
  <si>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</si>
  <si>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</si>
  <si>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</si>
  <si>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</si>
  <si>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</si>
  <si>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</si>
  <si>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</si>
  <si>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</si>
  <si>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</si>
  <si>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</si>
  <si>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</si>
  <si>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</si>
  <si>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</si>
  <si>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</si>
  <si>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</si>
  <si>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</si>
  <si>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</si>
  <si>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</si>
  <si>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</si>
  <si>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</si>
  <si>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</si>
  <si>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</si>
  <si>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</si>
  <si>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</si>
  <si>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</si>
  <si>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</si>
  <si>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</si>
  <si>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</si>
  <si>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</si>
  <si>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</si>
  <si>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</si>
  <si>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</si>
  <si>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</si>
  <si>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</si>
  <si>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</si>
  <si>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</si>
  <si>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</si>
  <si>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</si>
  <si>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</si>
  <si>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</si>
  <si>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</si>
  <si>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</si>
  <si>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</si>
  <si>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</si>
  <si>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</si>
  <si>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</si>
  <si>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</si>
  <si>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</si>
  <si>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</si>
  <si>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</si>
  <si>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</si>
  <si>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</si>
  <si>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</si>
  <si>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</si>
  <si>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</si>
  <si>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</si>
  <si>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</si>
  <si>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</si>
  <si>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</si>
  <si>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</si>
  <si>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</si>
  <si>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</si>
  <si>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</si>
  <si>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</si>
  <si>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</si>
  <si>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</si>
  <si>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</si>
  <si>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</si>
  <si>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</si>
  <si>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</si>
  <si>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</si>
  <si>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</si>
  <si>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</si>
  <si>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</si>
  <si>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</si>
  <si>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</si>
  <si>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</si>
  <si>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</si>
  <si>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</si>
  <si>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</si>
  <si>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</si>
  <si>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</si>
  <si>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</si>
  <si>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</si>
  <si>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</si>
  <si>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</si>
  <si>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</si>
  <si>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</si>
  <si>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</si>
  <si>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</si>
  <si>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</si>
  <si>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</si>
  <si>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</si>
  <si>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</si>
  <si>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</si>
  <si>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</si>
  <si>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</si>
  <si>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</si>
  <si>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</si>
  <si>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</si>
  <si>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</si>
  <si>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</si>
  <si>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</si>
  <si>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</si>
  <si>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</si>
  <si>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</si>
  <si>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</si>
  <si>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</si>
  <si>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</si>
  <si>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</si>
  <si>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</si>
  <si>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</si>
  <si>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</si>
  <si>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</si>
  <si>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</si>
  <si>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</si>
  <si>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</si>
  <si>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</si>
  <si>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</si>
  <si>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</si>
  <si>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</si>
  <si>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</si>
  <si>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</si>
  <si>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</si>
  <si>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</si>
  <si>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</si>
  <si>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</si>
  <si>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</si>
  <si>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</si>
  <si>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</si>
  <si>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</si>
  <si>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</si>
  <si>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</si>
  <si>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</si>
  <si>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</si>
  <si>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</si>
  <si>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</si>
  <si>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</si>
  <si>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</si>
  <si>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</si>
  <si>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</si>
  <si>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</si>
  <si>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</si>
  <si>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</si>
  <si>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</si>
  <si>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</si>
  <si>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</si>
  <si>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</si>
  <si>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</si>
  <si>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</si>
  <si>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</si>
  <si>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</si>
  <si>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</si>
  <si>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</si>
  <si>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</si>
  <si>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</si>
  <si>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</si>
  <si>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</si>
  <si>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</si>
  <si>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</si>
  <si>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</si>
  <si>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</si>
  <si>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</si>
  <si>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</si>
  <si>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</si>
  <si>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</si>
  <si>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</si>
  <si>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</si>
  <si>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</si>
  <si>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</si>
  <si>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</si>
  <si>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</si>
  <si>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</si>
  <si>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</si>
  <si>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</si>
  <si>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</si>
  <si>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</si>
  <si>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</si>
  <si>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</si>
  <si>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</si>
  <si>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</si>
  <si>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</si>
  <si>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</si>
  <si>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</si>
  <si>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</si>
  <si>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</si>
  <si>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</si>
  <si>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</si>
  <si>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</si>
  <si>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</si>
  <si>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</si>
  <si>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</si>
  <si>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</si>
  <si>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</si>
  <si>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</si>
  <si>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</si>
  <si>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</si>
  <si>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</si>
  <si>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</si>
  <si>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</si>
  <si>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</si>
  <si>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</si>
  <si>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</si>
  <si>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</si>
  <si>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</si>
  <si>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</si>
  <si>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</si>
  <si>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</si>
  <si>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</si>
  <si>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</si>
  <si>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</si>
  <si>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</si>
  <si>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</si>
  <si>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</si>
  <si>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</si>
  <si>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</si>
  <si>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</si>
  <si>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</si>
  <si>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</si>
  <si>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</si>
  <si>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</si>
  <si>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</si>
  <si>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</si>
  <si>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</si>
  <si>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</si>
  <si>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</si>
  <si>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</si>
  <si>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</si>
  <si>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</si>
  <si>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</si>
  <si>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</si>
  <si>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</si>
  <si>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</si>
  <si>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</si>
  <si>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</si>
  <si>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</si>
  <si>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</si>
  <si>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</si>
  <si>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</si>
  <si>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</si>
  <si>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</si>
  <si>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</si>
  <si>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</si>
  <si>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</si>
  <si>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</si>
  <si>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</si>
  <si>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</si>
  <si>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</si>
  <si>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</si>
  <si>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</si>
  <si>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</si>
  <si>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</si>
  <si>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</si>
  <si>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</si>
  <si>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</si>
  <si>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</si>
  <si>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</si>
  <si>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</si>
  <si>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</si>
  <si>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</si>
  <si>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</si>
  <si>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</si>
  <si>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</si>
  <si>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</si>
  <si>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</si>
  <si>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</si>
  <si>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</si>
  <si>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</si>
  <si>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</si>
  <si>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</si>
  <si>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</si>
  <si>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</si>
  <si>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</si>
  <si>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</si>
  <si>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</si>
  <si>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</si>
  <si>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</si>
  <si>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</si>
  <si>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</si>
  <si>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</si>
  <si>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</si>
  <si>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</si>
  <si>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</si>
  <si>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</si>
  <si>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</si>
  <si>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</si>
  <si>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</si>
  <si>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</si>
  <si>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</si>
  <si>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</si>
  <si>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</si>
  <si>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</si>
  <si>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</si>
  <si>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</si>
  <si>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</si>
  <si>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</si>
  <si>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</si>
  <si>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</si>
  <si>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</si>
  <si>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</si>
  <si>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</si>
  <si>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</si>
  <si>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</si>
  <si>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</si>
  <si>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</si>
  <si>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</si>
  <si>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</si>
  <si>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</si>
  <si>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</si>
  <si>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</si>
  <si>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</si>
  <si>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</si>
  <si>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</si>
  <si>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</si>
  <si>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</si>
  <si>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</si>
  <si>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</si>
  <si>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</si>
  <si>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</si>
  <si>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</si>
  <si>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</si>
  <si>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</si>
  <si>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</si>
  <si>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</si>
  <si>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</si>
  <si>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</si>
  <si>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</si>
  <si>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</si>
  <si>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</si>
  <si>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</si>
  <si>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</si>
  <si>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</si>
  <si>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</si>
  <si>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</si>
  <si>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</si>
  <si>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</si>
  <si>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</si>
  <si>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</si>
  <si>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</si>
  <si>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</si>
  <si>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</si>
  <si>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</si>
  <si>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</si>
  <si>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</si>
  <si>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</si>
  <si>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</si>
  <si>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</si>
  <si>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</si>
  <si>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</si>
  <si>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</si>
  <si>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</si>
  <si>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</si>
  <si>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</si>
  <si>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</si>
  <si>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</si>
  <si>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</si>
  <si>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</si>
  <si>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</si>
  <si>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</si>
  <si>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</si>
  <si>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</si>
  <si>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</si>
  <si>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</si>
  <si>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</si>
  <si>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</si>
  <si>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</si>
  <si>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</si>
  <si>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</si>
  <si>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</si>
  <si>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</si>
  <si>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</si>
  <si>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</si>
  <si>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</si>
  <si>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</si>
  <si>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</si>
  <si>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</si>
  <si>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</si>
  <si>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</si>
  <si>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</si>
  <si>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</si>
  <si>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</si>
  <si>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</si>
  <si>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</si>
  <si>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</si>
  <si>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</si>
  <si>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</si>
  <si>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</si>
  <si>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</si>
  <si>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</si>
  <si>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</si>
  <si>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</si>
  <si>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</si>
  <si>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</si>
  <si>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</si>
  <si>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</si>
  <si>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</si>
  <si>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</si>
  <si>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</si>
  <si>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</si>
  <si>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</si>
  <si>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</si>
  <si>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</si>
  <si>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</si>
  <si>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</si>
  <si>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</si>
  <si>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</si>
  <si>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</si>
  <si>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</si>
  <si>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</si>
  <si>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</si>
  <si>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</si>
  <si>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</si>
  <si>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</si>
  <si>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</si>
  <si>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</si>
  <si>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</si>
  <si>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</si>
  <si>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</si>
  <si>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</si>
  <si>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</si>
  <si>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</si>
  <si>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</si>
  <si>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</si>
  <si>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</si>
  <si>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</si>
  <si>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</si>
  <si>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</si>
  <si>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</si>
  <si>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</si>
  <si>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</si>
  <si>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</si>
  <si>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</si>
  <si>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</si>
  <si>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</si>
  <si>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</si>
  <si>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</si>
  <si>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</si>
  <si>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</si>
  <si>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</si>
  <si>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</si>
  <si>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</si>
  <si>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</si>
  <si>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</si>
  <si>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</si>
  <si>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</si>
  <si>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</si>
  <si>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</si>
  <si>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</si>
  <si>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</si>
  <si>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</si>
  <si>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</si>
  <si>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</si>
  <si>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</si>
  <si>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</si>
  <si>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</si>
  <si>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</si>
  <si>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</si>
  <si>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</si>
  <si>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</si>
  <si>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</si>
  <si>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</si>
  <si>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</si>
  <si>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</si>
  <si>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</si>
  <si>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</si>
  <si>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</si>
  <si>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</si>
  <si>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</si>
  <si>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</si>
  <si>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</si>
  <si>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</si>
  <si>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</si>
  <si>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</si>
  <si>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</si>
  <si>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</si>
  <si>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</si>
  <si>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</si>
  <si>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</si>
  <si>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</si>
  <si>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</si>
  <si>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</si>
  <si>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</si>
  <si>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</si>
  <si>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</si>
  <si>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</si>
  <si>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</si>
  <si>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</si>
  <si>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</si>
  <si>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</si>
  <si>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</si>
  <si>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</si>
  <si>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</si>
  <si>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</si>
  <si>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</si>
  <si>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</si>
  <si>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</si>
  <si>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</si>
  <si>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</si>
  <si>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</si>
  <si>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</si>
  <si>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</si>
  <si>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</si>
  <si>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</si>
  <si>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</si>
  <si>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</si>
  <si>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</si>
  <si>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</si>
  <si>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</si>
  <si>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</si>
  <si>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</si>
  <si>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</si>
  <si>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</si>
  <si>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</si>
  <si>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</si>
  <si>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</si>
  <si>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</si>
  <si>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</si>
  <si>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</si>
  <si>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</si>
  <si>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</si>
  <si>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</si>
  <si>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</si>
  <si>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</si>
  <si>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</si>
  <si>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</si>
  <si>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</si>
  <si>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</si>
  <si>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</si>
  <si>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</si>
  <si>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</si>
  <si>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</si>
  <si>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</si>
  <si>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</si>
  <si>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</si>
  <si>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</si>
  <si>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</si>
  <si>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</si>
  <si>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</si>
  <si>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</si>
  <si>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</si>
  <si>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</si>
  <si>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</si>
  <si>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</si>
  <si>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</si>
  <si>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</si>
  <si>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</si>
  <si>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</si>
  <si>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</si>
  <si>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</si>
  <si>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</si>
  <si>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</si>
  <si>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</si>
  <si>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</si>
  <si>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</si>
  <si>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</si>
  <si>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</si>
  <si>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</si>
  <si>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</si>
  <si>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</si>
  <si>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</si>
  <si>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</si>
  <si>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</si>
  <si>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</si>
  <si>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</si>
  <si>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</si>
  <si>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</si>
  <si>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</si>
  <si>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</si>
  <si>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</si>
  <si>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</si>
  <si>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</si>
  <si>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</si>
  <si>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</si>
  <si>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</si>
  <si>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</si>
  <si>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</si>
  <si>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</si>
  <si>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</si>
  <si>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</si>
  <si>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</si>
  <si>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</si>
  <si>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</si>
  <si>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</si>
  <si>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</si>
  <si>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</si>
  <si>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</si>
  <si>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</si>
  <si>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</si>
  <si>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</si>
  <si>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</si>
  <si>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</si>
  <si>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</si>
  <si>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</si>
  <si>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</si>
  <si>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</si>
  <si>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</si>
  <si>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</si>
  <si>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</si>
  <si>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</si>
  <si>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</si>
  <si>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</si>
  <si>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</si>
  <si>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</si>
  <si>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</si>
  <si>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</si>
  <si>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</si>
  <si>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</si>
  <si>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</si>
  <si>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</si>
  <si>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</si>
  <si>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</si>
  <si>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</si>
  <si>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</si>
  <si>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</si>
  <si>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</si>
  <si>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</si>
  <si>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</si>
  <si>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</si>
  <si>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</si>
  <si>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</si>
  <si>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</si>
  <si>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</si>
  <si>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</si>
  <si>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</si>
  <si>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</si>
  <si>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</si>
  <si>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</si>
  <si>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</si>
  <si>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</si>
  <si>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</si>
  <si>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</si>
  <si>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</si>
  <si>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</si>
  <si>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</si>
  <si>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</si>
  <si>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</si>
  <si>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</si>
  <si>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</si>
  <si>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</si>
  <si>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</si>
  <si>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</si>
  <si>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</si>
  <si>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</si>
  <si>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</si>
  <si>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</si>
  <si>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</si>
  <si>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</si>
  <si>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</si>
  <si>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</si>
  <si>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</si>
  <si>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</si>
  <si>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</si>
  <si>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</si>
  <si>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</si>
  <si>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</si>
  <si>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</si>
  <si>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</si>
  <si>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</si>
  <si>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</si>
  <si>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</si>
  <si>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</si>
  <si>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</si>
  <si>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</si>
  <si>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</si>
  <si>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</si>
  <si>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</si>
  <si>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</si>
  <si>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</si>
  <si>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</si>
  <si>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</si>
  <si>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</si>
  <si>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</si>
  <si>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</si>
  <si>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</si>
  <si>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</si>
  <si>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</si>
  <si>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</si>
  <si>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</si>
  <si>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</si>
  <si>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</si>
  <si>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</si>
  <si>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</si>
  <si>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</si>
  <si>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</si>
  <si>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</si>
  <si>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</si>
  <si>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</si>
  <si>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</si>
  <si>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</si>
  <si>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</si>
  <si>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</si>
  <si>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</si>
  <si>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</si>
  <si>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</si>
  <si>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</si>
  <si>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</si>
  <si>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</si>
  <si>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</si>
  <si>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</si>
  <si>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</si>
  <si>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</si>
  <si>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</si>
  <si>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</si>
  <si>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</si>
  <si>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</si>
  <si>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</si>
  <si>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</si>
  <si>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</si>
  <si>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</si>
  <si>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</si>
  <si>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</si>
  <si>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</si>
  <si>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</si>
  <si>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</si>
  <si>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</si>
  <si>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</si>
  <si>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</si>
  <si>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</si>
  <si>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</si>
  <si>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</si>
  <si>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</si>
  <si>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</si>
  <si>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</si>
  <si>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</si>
  <si>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</si>
  <si>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</si>
  <si>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</si>
  <si>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</si>
  <si>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</si>
  <si>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</si>
  <si>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</si>
  <si>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</si>
  <si>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</si>
  <si>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</si>
  <si>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</si>
  <si>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</si>
  <si>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</si>
  <si>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</si>
  <si>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</si>
  <si>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</si>
  <si>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</si>
  <si>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</si>
  <si>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</si>
  <si>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</si>
  <si>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</si>
  <si>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</si>
  <si>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</si>
  <si>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</si>
  <si>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</si>
  <si>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</si>
  <si>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</si>
  <si>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</si>
  <si>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</si>
  <si>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</si>
  <si>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</si>
  <si>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</si>
  <si>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</si>
  <si>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</si>
  <si>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</si>
  <si>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</si>
  <si>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</si>
  <si>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</si>
  <si>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</si>
  <si>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</si>
  <si>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</si>
  <si>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</si>
  <si>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</si>
  <si>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</si>
  <si>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</si>
  <si>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</si>
  <si>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</si>
  <si>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</si>
  <si>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</si>
  <si>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</si>
  <si>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</si>
  <si>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</si>
  <si>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</si>
  <si>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</si>
  <si>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</si>
  <si>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</si>
  <si>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</si>
  <si>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</si>
  <si>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</si>
  <si>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</si>
  <si>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</si>
  <si>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</si>
  <si>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</si>
  <si>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</si>
  <si>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</si>
  <si>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</si>
  <si>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</si>
  <si>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</si>
  <si>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</si>
  <si>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</si>
  <si>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</si>
  <si>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</si>
  <si>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</si>
  <si>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</si>
  <si>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</si>
  <si>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</si>
  <si>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</si>
  <si>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</si>
  <si>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</si>
  <si>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</si>
  <si>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</si>
  <si>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</si>
  <si>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</si>
  <si>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</si>
  <si>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</si>
  <si>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</si>
  <si>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</si>
  <si>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</si>
  <si>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</si>
  <si>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</si>
  <si>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</si>
  <si>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</si>
  <si>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</si>
  <si>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</si>
  <si>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</si>
  <si>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</si>
  <si>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</si>
  <si>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</si>
  <si>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</si>
  <si>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</si>
  <si>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</si>
  <si>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</si>
  <si>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</si>
  <si>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</si>
  <si>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</si>
  <si>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</si>
  <si>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</si>
  <si>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</si>
  <si>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</si>
  <si>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</si>
  <si>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</si>
  <si>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</si>
  <si>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</si>
  <si>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</si>
  <si>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</si>
  <si>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</si>
  <si>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</si>
  <si>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</si>
  <si>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</si>
  <si>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</si>
  <si>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</si>
  <si>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</si>
  <si>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</si>
  <si>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</si>
  <si>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</si>
  <si>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</si>
  <si>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</si>
  <si>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</si>
  <si>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</si>
  <si>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</si>
  <si>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</si>
  <si>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</si>
  <si>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</si>
  <si>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</si>
  <si>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</si>
  <si>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</si>
  <si>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</si>
  <si>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</si>
  <si>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</si>
  <si>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</si>
  <si>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</si>
  <si>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</si>
  <si>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</si>
  <si>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</si>
  <si>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</si>
  <si>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</si>
  <si>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</si>
  <si>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</si>
  <si>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</si>
  <si>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</si>
  <si>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</si>
  <si>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</si>
  <si>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</si>
  <si>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</si>
  <si>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</si>
  <si>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</si>
  <si>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</si>
  <si>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</si>
  <si>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</si>
  <si>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</si>
  <si>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</si>
  <si>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</si>
  <si>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</si>
  <si>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</si>
  <si>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</si>
  <si>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</si>
  <si>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</si>
  <si>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</si>
  <si>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</si>
  <si>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</si>
  <si>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</si>
  <si>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</si>
  <si>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</si>
  <si>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</si>
  <si>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</si>
  <si>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</si>
  <si>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</si>
  <si>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</si>
  <si>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</si>
  <si>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</si>
  <si>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</si>
  <si>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</si>
  <si>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</si>
  <si>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</si>
  <si>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</si>
  <si>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</si>
  <si>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</si>
  <si>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</si>
  <si>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</si>
  <si>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</si>
  <si>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</si>
  <si>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</si>
  <si>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</si>
  <si>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</si>
  <si>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</si>
  <si>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</si>
  <si>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</si>
  <si>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</si>
  <si>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</si>
  <si>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</si>
  <si>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</si>
  <si>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</si>
  <si>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</si>
  <si>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</si>
  <si>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</si>
  <si>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</si>
  <si>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</si>
  <si>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</si>
  <si>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</si>
  <si>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</si>
  <si>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</si>
  <si>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</si>
  <si>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</si>
  <si>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</si>
  <si>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</si>
  <si>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</si>
  <si>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</si>
  <si>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</si>
  <si>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</si>
  <si>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</si>
  <si>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</si>
  <si>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</si>
  <si>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</si>
  <si>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</si>
  <si>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</si>
  <si>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</si>
  <si>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</si>
  <si>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</si>
  <si>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</si>
  <si>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</si>
  <si>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</si>
  <si>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</si>
  <si>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</si>
  <si>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</si>
  <si>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</si>
  <si>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</si>
  <si>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</si>
  <si>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</si>
  <si>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</si>
  <si>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</si>
  <si>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</si>
  <si>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</si>
  <si>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</si>
  <si>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</si>
  <si>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</si>
  <si>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</si>
  <si>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</si>
  <si>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</si>
  <si>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</si>
  <si>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</si>
  <si>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</si>
  <si>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</si>
  <si>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</si>
  <si>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</si>
  <si>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</si>
  <si>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</si>
  <si>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</si>
  <si>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</si>
  <si>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</si>
  <si>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</si>
  <si>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</si>
  <si>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</si>
  <si>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</si>
  <si>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</si>
  <si>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</si>
  <si>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</si>
  <si>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</si>
  <si>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</si>
  <si>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</si>
  <si>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</si>
  <si>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</si>
  <si>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</si>
  <si>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</si>
  <si>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</si>
  <si>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</si>
  <si>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</si>
  <si>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</si>
  <si>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</si>
  <si>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</si>
  <si>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</si>
  <si>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</si>
  <si>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</si>
  <si>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</si>
  <si>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</si>
  <si>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</si>
  <si>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</si>
  <si>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</si>
  <si>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</si>
  <si>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</si>
  <si>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</si>
  <si>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</si>
  <si>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</si>
  <si>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</si>
  <si>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</si>
  <si>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</si>
  <si>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</si>
  <si>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</si>
  <si>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</si>
  <si>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</si>
  <si>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</si>
  <si>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</si>
  <si>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</si>
  <si>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</si>
  <si>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</si>
  <si>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</si>
  <si>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</si>
  <si>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</si>
  <si>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</si>
  <si>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</si>
  <si>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</si>
  <si>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</si>
  <si>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</si>
  <si>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</si>
  <si>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</si>
  <si>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</si>
  <si>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</si>
  <si>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</si>
  <si>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</si>
  <si>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</si>
  <si>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</si>
  <si>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</si>
  <si>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</si>
  <si>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</si>
  <si>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</si>
  <si>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</si>
  <si>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</si>
  <si>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</si>
  <si>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</si>
  <si>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</si>
  <si>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</si>
  <si>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</si>
  <si>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</si>
  <si>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</si>
  <si>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</si>
  <si>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</si>
  <si>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</si>
  <si>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</si>
  <si>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</si>
  <si>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</si>
  <si>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</si>
  <si>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</si>
  <si>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</si>
  <si>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</si>
  <si>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</si>
  <si>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</si>
  <si>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</si>
  <si>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</si>
  <si>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</si>
  <si>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</si>
  <si>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</si>
  <si>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</si>
  <si>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</si>
  <si>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</si>
  <si>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</si>
  <si>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</si>
  <si>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</si>
  <si>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</si>
  <si>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</si>
  <si>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</si>
  <si>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</si>
  <si>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</si>
  <si>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</si>
  <si>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</si>
  <si>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</si>
  <si>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</si>
  <si>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</si>
  <si>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</si>
  <si>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</si>
  <si>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</si>
  <si>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</si>
  <si>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</si>
  <si>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</si>
  <si>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</si>
  <si>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</si>
  <si>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</si>
  <si>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</si>
  <si>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</si>
  <si>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</si>
  <si>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</si>
  <si>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</si>
  <si>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</si>
  <si>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</si>
  <si>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</si>
  <si>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</si>
  <si>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</si>
  <si>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</si>
  <si>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</si>
  <si>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</si>
  <si>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</si>
  <si>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</si>
  <si>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</si>
  <si>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</si>
  <si>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</si>
  <si>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</si>
  <si>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</si>
  <si>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</si>
  <si>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</si>
  <si>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</si>
  <si>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</si>
  <si>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</si>
  <si>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</si>
  <si>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</si>
  <si>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</si>
  <si>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</si>
  <si>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</si>
  <si>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</si>
  <si>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</si>
  <si>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</si>
  <si>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</si>
  <si>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</si>
  <si>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</si>
  <si>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</si>
  <si>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</si>
  <si>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</si>
  <si>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</si>
  <si>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</si>
  <si>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</si>
  <si>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</si>
  <si>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</si>
  <si>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</si>
  <si>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</si>
  <si>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</si>
  <si>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</si>
  <si>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</si>
  <si>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</si>
  <si>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</si>
  <si>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</si>
  <si>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</si>
  <si>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</si>
  <si>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</si>
  <si>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</si>
  <si>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</si>
  <si>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</si>
  <si>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</si>
  <si>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</si>
  <si>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</si>
  <si>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</si>
  <si>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</si>
  <si>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</si>
  <si>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</si>
  <si>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</si>
  <si>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</si>
  <si>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</si>
  <si>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</si>
  <si>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</si>
  <si>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</si>
  <si>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</si>
  <si>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</si>
  <si>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</si>
  <si>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</si>
  <si>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</si>
  <si>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</si>
  <si>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</si>
  <si>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</si>
  <si>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</si>
  <si>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</si>
  <si>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</si>
  <si>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</si>
  <si>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</si>
  <si>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</si>
  <si>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</si>
  <si>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</si>
  <si>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</si>
  <si>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</si>
  <si>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</si>
  <si>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</si>
  <si>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</si>
  <si>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</si>
  <si>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</si>
  <si>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</si>
  <si>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</si>
  <si>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</si>
  <si>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</si>
  <si>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</si>
  <si>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</si>
  <si>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</si>
  <si>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</si>
  <si>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</si>
  <si>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</si>
  <si>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</si>
  <si>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</si>
  <si>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</si>
  <si>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</si>
  <si>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</si>
  <si>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</si>
  <si>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</si>
  <si>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</si>
  <si>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</si>
  <si>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</si>
  <si>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</si>
  <si>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</si>
  <si>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</si>
  <si>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</si>
  <si>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</si>
  <si>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</si>
  <si>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</si>
  <si>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</si>
  <si>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</si>
  <si>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</si>
  <si>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</si>
  <si>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</si>
  <si>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</si>
  <si>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</si>
  <si>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</si>
  <si>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</si>
  <si>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</si>
  <si>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</si>
  <si>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</si>
  <si>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</si>
  <si>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</si>
  <si>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</si>
  <si>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</si>
  <si>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</si>
  <si>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</si>
  <si>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</si>
  <si>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</si>
  <si>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</si>
  <si>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</si>
  <si>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</si>
  <si>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</si>
  <si>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</si>
  <si>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</si>
  <si>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</si>
  <si>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</si>
  <si>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</si>
  <si>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</si>
  <si>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</si>
  <si>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</si>
  <si>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</si>
  <si>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</si>
  <si>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</si>
  <si>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</si>
  <si>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</si>
  <si>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</si>
  <si>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</si>
  <si>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</si>
  <si>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</si>
  <si>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</si>
  <si>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</si>
  <si>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</si>
  <si>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</si>
  <si>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</si>
  <si>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</si>
  <si>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</si>
  <si>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</si>
  <si>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</si>
  <si>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</si>
  <si>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</si>
  <si>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</si>
  <si>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</si>
  <si>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</si>
  <si>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</si>
  <si>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</si>
  <si>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</si>
  <si>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</si>
  <si>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</si>
  <si>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</si>
  <si>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</si>
  <si>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</si>
  <si>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</si>
  <si>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</si>
  <si>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</si>
  <si>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</si>
  <si>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</si>
  <si>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</si>
  <si>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</si>
  <si>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</si>
  <si>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</si>
  <si>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</si>
  <si>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</si>
  <si>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</si>
  <si>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</si>
  <si>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</si>
  <si>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</si>
  <si>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</si>
  <si>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</si>
  <si>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</si>
  <si>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</si>
  <si>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</si>
  <si>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</si>
  <si>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</si>
  <si>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</si>
  <si>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</si>
  <si>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</si>
  <si>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</si>
  <si>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</si>
  <si>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</si>
  <si>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</si>
  <si>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</si>
  <si>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</si>
  <si>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</si>
  <si>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</si>
  <si>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</si>
  <si>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</si>
  <si>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</si>
  <si>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</si>
  <si>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</si>
  <si>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</si>
  <si>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</si>
  <si>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</si>
  <si>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</si>
  <si>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</si>
  <si>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</si>
  <si>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</si>
  <si>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</si>
  <si>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</si>
  <si>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</si>
  <si>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</si>
  <si>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</si>
  <si>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</si>
  <si>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</si>
  <si>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</si>
  <si>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</si>
  <si>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</si>
  <si>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</si>
  <si>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</si>
  <si>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</si>
  <si>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</si>
  <si>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</si>
  <si>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</si>
  <si>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</si>
  <si>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</si>
  <si>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</si>
  <si>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</si>
  <si>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</si>
  <si>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</si>
  <si>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</si>
  <si>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</si>
  <si>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</si>
  <si>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</si>
  <si>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</si>
  <si>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</si>
  <si>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</si>
  <si>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</si>
  <si>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</si>
  <si>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</si>
  <si>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</si>
  <si>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</si>
  <si>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</si>
  <si>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</si>
  <si>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</si>
  <si>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</si>
  <si>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</si>
  <si>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</si>
  <si>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</si>
  <si>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</si>
  <si>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</si>
  <si>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</si>
  <si>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</si>
  <si>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</si>
  <si>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</si>
  <si>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</si>
  <si>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</si>
  <si>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</si>
  <si>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</si>
  <si>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</si>
  <si>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</si>
  <si>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</si>
  <si>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</si>
  <si>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</si>
  <si>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</si>
  <si>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</si>
  <si>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</si>
  <si>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</si>
  <si>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</si>
  <si>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</si>
  <si>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</si>
  <si>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</si>
  <si>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</si>
  <si>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</si>
  <si>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</si>
  <si>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</si>
  <si>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</si>
  <si>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</si>
  <si>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</si>
  <si>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</si>
  <si>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</si>
  <si>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</si>
  <si>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</si>
  <si>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</si>
  <si>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</si>
  <si>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</si>
  <si>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</si>
  <si>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</si>
  <si>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</si>
  <si>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</si>
  <si>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</si>
  <si>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</si>
  <si>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</si>
  <si>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</si>
  <si>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</si>
  <si>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</si>
  <si>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</si>
  <si>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</si>
  <si>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</si>
  <si>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</si>
  <si>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</si>
  <si>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</si>
  <si>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</si>
  <si>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</si>
  <si>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</si>
  <si>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</si>
  <si>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</si>
  <si>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</si>
  <si>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</si>
  <si>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</si>
  <si>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</si>
  <si>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</si>
  <si>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</si>
  <si>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</si>
  <si>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</si>
  <si>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</si>
  <si>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</si>
  <si>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</si>
  <si>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</si>
  <si>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</si>
  <si>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</si>
  <si>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</si>
  <si>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</si>
  <si>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</si>
  <si>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</si>
  <si>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</si>
  <si>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</si>
  <si>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</si>
  <si>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</si>
  <si>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</si>
  <si>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</si>
  <si>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</si>
  <si>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</si>
  <si>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</si>
  <si>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</si>
  <si>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</si>
  <si>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</si>
  <si>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</si>
  <si>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</si>
  <si>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</si>
  <si>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</si>
  <si>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</si>
  <si>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</si>
  <si>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</si>
  <si>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</si>
  <si>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</si>
  <si>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</si>
  <si>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</si>
  <si>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</si>
  <si>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</si>
  <si>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</si>
  <si>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</si>
  <si>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</si>
  <si>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</si>
  <si>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</si>
  <si>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</si>
  <si>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</si>
  <si>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</si>
  <si>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</si>
  <si>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</si>
  <si>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</si>
  <si>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</si>
  <si>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</si>
  <si>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</si>
  <si>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</si>
  <si>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</si>
  <si>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</si>
  <si>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</si>
  <si>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</si>
  <si>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</si>
  <si>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</si>
  <si>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</si>
  <si>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</si>
  <si>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</si>
  <si>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</si>
  <si>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</si>
  <si>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</si>
  <si>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</si>
  <si>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</si>
  <si>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</si>
  <si>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</si>
  <si>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</si>
  <si>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</si>
  <si>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</si>
  <si>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</si>
  <si>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</si>
  <si>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</si>
  <si>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</si>
  <si>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</si>
  <si>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</si>
  <si>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</si>
  <si>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</si>
  <si>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</si>
  <si>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</si>
  <si>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</si>
  <si>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</si>
  <si>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</si>
  <si>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</si>
  <si>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</si>
  <si>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</si>
  <si>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</si>
  <si>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</si>
  <si>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</si>
  <si>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</si>
  <si>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</si>
  <si>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</si>
  <si>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</si>
  <si>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</si>
  <si>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</si>
  <si>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</si>
  <si>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</si>
  <si>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</si>
  <si>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</si>
  <si>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</si>
  <si>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</si>
  <si>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</si>
  <si>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</si>
  <si>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</si>
  <si>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</si>
  <si>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</si>
  <si>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</si>
  <si>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</si>
  <si>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</si>
  <si>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</si>
  <si>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</si>
  <si>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</si>
  <si>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</si>
  <si>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</si>
  <si>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</si>
  <si>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</si>
  <si>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</si>
  <si>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</si>
  <si>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</si>
  <si>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</si>
  <si>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</si>
  <si>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</si>
  <si>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</si>
  <si>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</si>
  <si>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</si>
  <si>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</si>
  <si>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</si>
  <si>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</si>
  <si>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</si>
  <si>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</si>
  <si>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</si>
  <si>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</si>
  <si>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</si>
  <si>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</si>
  <si>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</si>
  <si>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</si>
  <si>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</si>
  <si>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</si>
  <si>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</si>
  <si>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</si>
  <si>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</si>
  <si>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</si>
  <si>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</si>
  <si>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</si>
  <si>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</si>
  <si>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</si>
  <si>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</si>
  <si>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</si>
  <si>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</si>
  <si>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</si>
  <si>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</si>
  <si>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</si>
  <si>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</si>
  <si>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</si>
  <si>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</si>
  <si>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</si>
  <si>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</si>
  <si>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</si>
  <si>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</si>
  <si>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</si>
  <si>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</si>
  <si>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</si>
  <si>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</si>
  <si>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</si>
  <si>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</si>
  <si>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</si>
  <si>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</si>
  <si>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</si>
  <si>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</si>
  <si>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</si>
  <si>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</si>
  <si>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</si>
  <si>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</si>
  <si>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</si>
  <si>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</si>
  <si>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</si>
  <si>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</si>
  <si>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</si>
  <si>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</si>
  <si>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</si>
  <si>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</si>
  <si>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</si>
  <si>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</si>
  <si>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</si>
  <si>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</si>
  <si>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</si>
  <si>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</si>
  <si>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</si>
  <si>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</si>
  <si>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</si>
  <si>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</si>
  <si>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</si>
  <si>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</si>
  <si>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</si>
  <si>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</si>
  <si>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</si>
  <si>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</si>
  <si>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</si>
  <si>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</si>
  <si>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</si>
  <si>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</si>
  <si>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</si>
  <si>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</si>
  <si>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</si>
  <si>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</si>
  <si>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</si>
  <si>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</si>
  <si>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</si>
  <si>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</si>
  <si>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</si>
  <si>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</si>
  <si>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</si>
  <si>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</si>
  <si>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</si>
  <si>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</si>
  <si>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</si>
  <si>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</si>
  <si>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</si>
  <si>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</si>
  <si>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</si>
  <si>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</si>
  <si>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</si>
  <si>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</si>
  <si>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</si>
  <si>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</si>
  <si>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</si>
  <si>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</si>
  <si>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</si>
  <si>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</si>
  <si>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</si>
  <si>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</si>
  <si>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</si>
  <si>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</si>
  <si>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</si>
  <si>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</si>
  <si>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</si>
  <si>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</si>
  <si>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</si>
  <si>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</si>
  <si>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</si>
  <si>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</si>
  <si>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</si>
  <si>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</si>
  <si>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</si>
  <si>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</si>
  <si>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</si>
  <si>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</si>
  <si>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</si>
  <si>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</si>
  <si>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</si>
  <si>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</si>
  <si>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</si>
  <si>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</si>
  <si>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</si>
  <si>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</si>
  <si>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</si>
  <si>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</si>
  <si>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</si>
  <si>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</si>
  <si>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</si>
  <si>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</si>
  <si>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</si>
  <si>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</si>
  <si>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</si>
  <si>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</si>
  <si>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</si>
  <si>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</si>
  <si>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</si>
  <si>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</si>
  <si>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</si>
  <si>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</si>
  <si>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</si>
  <si>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</si>
  <si>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</si>
  <si>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</si>
  <si>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</si>
  <si>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</si>
  <si>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</si>
  <si>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</si>
  <si>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</si>
  <si>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</si>
  <si>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</si>
  <si>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</si>
  <si>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</si>
  <si>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</si>
  <si>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</si>
  <si>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</si>
  <si>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</si>
  <si>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</si>
  <si>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</si>
  <si>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</si>
  <si>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</si>
  <si>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</si>
  <si>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</si>
  <si>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</si>
  <si>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</si>
  <si>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</si>
  <si>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</si>
  <si>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</si>
  <si>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</si>
  <si>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</si>
  <si>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</si>
  <si>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</si>
  <si>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</si>
  <si>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</si>
  <si>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</si>
  <si>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</si>
  <si>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</si>
  <si>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</si>
  <si>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</si>
  <si>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</si>
  <si>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</si>
  <si>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</si>
  <si>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</si>
  <si>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</si>
  <si>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</si>
  <si>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</si>
  <si>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</si>
  <si>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</si>
  <si>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</si>
  <si>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</si>
  <si>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</si>
  <si>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</si>
  <si>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</si>
  <si>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</si>
  <si>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</si>
  <si>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</si>
  <si>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</si>
  <si>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</si>
  <si>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</si>
  <si>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</si>
  <si>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</si>
  <si>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</si>
  <si>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</si>
  <si>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</si>
  <si>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</si>
  <si>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</si>
  <si>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</si>
  <si>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</si>
  <si>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</si>
  <si>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</si>
  <si>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</si>
  <si>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</si>
  <si>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</si>
  <si>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</si>
  <si>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</si>
  <si>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</si>
  <si>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</si>
  <si>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</si>
  <si>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</si>
  <si>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</si>
  <si>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</si>
  <si>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</si>
  <si>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</si>
  <si>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</si>
  <si>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</si>
  <si>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</si>
  <si>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</si>
  <si>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</si>
  <si>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</si>
  <si>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</si>
  <si>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</si>
  <si>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</si>
  <si>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</si>
  <si>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</si>
  <si>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</si>
  <si>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</si>
  <si>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</si>
  <si>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</si>
  <si>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</si>
  <si>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</si>
  <si>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</si>
  <si>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</si>
  <si>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</si>
  <si>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</si>
  <si>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</si>
  <si>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</si>
  <si>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</si>
  <si>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</si>
  <si>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</si>
  <si>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</si>
  <si>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</si>
  <si>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</si>
  <si>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</si>
  <si>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</si>
  <si>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</si>
  <si>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</si>
  <si>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</si>
  <si>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</si>
  <si>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</si>
  <si>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</si>
  <si>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</si>
  <si>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</si>
  <si>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</si>
  <si>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</si>
  <si>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</si>
  <si>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</si>
  <si>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</si>
  <si>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</si>
  <si>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</si>
  <si>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</si>
  <si>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</si>
  <si>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</si>
  <si>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</si>
  <si>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</si>
  <si>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</si>
  <si>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</si>
  <si>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</si>
  <si>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</si>
  <si>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</si>
  <si>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</si>
  <si>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</si>
  <si>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</si>
  <si>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</si>
  <si>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</si>
  <si>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</si>
  <si>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</si>
  <si>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</si>
  <si>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</si>
  <si>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</si>
  <si>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</si>
  <si>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</si>
  <si>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</si>
  <si>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</si>
  <si>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</si>
  <si>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</si>
  <si>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</si>
  <si>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</si>
  <si>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</si>
  <si>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</si>
  <si>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</si>
  <si>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</si>
  <si>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</si>
  <si>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</si>
  <si>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</si>
  <si>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</si>
  <si>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</si>
  <si>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</si>
  <si>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</si>
  <si>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</si>
  <si>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</si>
  <si>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</si>
  <si>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</si>
  <si>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</si>
  <si>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</si>
  <si>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</si>
  <si>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</si>
  <si>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</si>
  <si>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</si>
  <si>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</si>
  <si>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</si>
  <si>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</si>
  <si>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</si>
  <si>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</si>
  <si>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</si>
  <si>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</si>
  <si>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</si>
  <si>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</si>
  <si>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</si>
  <si>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</si>
  <si>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</si>
  <si>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</si>
  <si>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</si>
  <si>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</si>
  <si>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</si>
  <si>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</si>
  <si>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</si>
  <si>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</si>
  <si>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</si>
  <si>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</si>
  <si>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</si>
  <si>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</si>
  <si>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</si>
  <si>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</si>
  <si>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</si>
  <si>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</si>
  <si>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</si>
  <si>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</si>
  <si>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</si>
  <si>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</si>
  <si>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</si>
  <si>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</si>
  <si>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</si>
  <si>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</si>
  <si>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</si>
  <si>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</si>
  <si>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</si>
  <si>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</si>
  <si>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</si>
  <si>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</si>
  <si>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</si>
  <si>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</si>
  <si>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</si>
  <si>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</si>
  <si>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</si>
  <si>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</si>
  <si>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</si>
  <si>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</si>
  <si>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</si>
  <si>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</si>
  <si>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</si>
  <si>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</si>
  <si>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</si>
  <si>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</si>
  <si>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</si>
  <si>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</si>
  <si>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</si>
  <si>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</si>
  <si>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</si>
  <si>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</si>
  <si>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</si>
  <si>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</si>
  <si>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</si>
  <si>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</si>
  <si>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</si>
  <si>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</si>
  <si>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</si>
  <si>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</si>
  <si>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</si>
  <si>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</si>
  <si>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</si>
  <si>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</si>
  <si>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</si>
  <si>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</si>
  <si>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</si>
  <si>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</si>
  <si>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</si>
  <si>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</si>
  <si>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</si>
  <si>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</si>
  <si>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</si>
  <si>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</si>
  <si>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</si>
  <si>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</si>
  <si>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</si>
  <si>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</si>
  <si>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</si>
  <si>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</si>
  <si>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</si>
  <si>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</si>
  <si>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</si>
  <si>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</si>
  <si>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</si>
  <si>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</si>
  <si>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</si>
  <si>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</si>
  <si>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</si>
  <si>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</si>
  <si>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</si>
  <si>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</si>
  <si>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</si>
  <si>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</si>
  <si>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</si>
  <si>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</si>
  <si>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</si>
  <si>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</si>
  <si>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</si>
  <si>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</si>
  <si>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</si>
  <si>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</si>
  <si>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</si>
  <si>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</si>
  <si>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</si>
  <si>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</si>
  <si>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</si>
  <si>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</si>
  <si>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</si>
  <si>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</si>
  <si>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</si>
  <si>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</si>
  <si>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</si>
  <si>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</si>
  <si>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</si>
  <si>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</si>
  <si>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</si>
  <si>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</si>
  <si>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</si>
  <si>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</si>
  <si>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</si>
  <si>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</si>
  <si>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</si>
  <si>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</si>
  <si>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</si>
  <si>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</si>
  <si>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</si>
  <si>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</si>
  <si>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</si>
  <si>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</si>
  <si>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</si>
  <si>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</si>
  <si>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</si>
  <si>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</si>
  <si>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</si>
  <si>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</si>
  <si>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</si>
  <si>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</si>
  <si>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</si>
  <si>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</si>
  <si>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</si>
  <si>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</si>
  <si>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</si>
  <si>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</si>
  <si>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</si>
  <si>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</si>
  <si>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</si>
  <si>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</si>
  <si>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</si>
  <si>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</si>
  <si>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</si>
  <si>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</si>
  <si>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</si>
  <si>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</si>
  <si>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</si>
  <si>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</si>
  <si>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</si>
  <si>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</si>
  <si>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</si>
  <si>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</si>
  <si>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</si>
  <si>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</si>
  <si>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</si>
  <si>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</si>
  <si>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</si>
  <si>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</si>
  <si>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</si>
  <si>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</si>
  <si>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</si>
  <si>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</si>
  <si>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</si>
  <si>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</si>
  <si>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</si>
  <si>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</si>
  <si>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</si>
  <si>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</si>
  <si>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</si>
  <si>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</si>
  <si>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</si>
  <si>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</si>
  <si>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</si>
  <si>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</si>
  <si>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</si>
  <si>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</si>
  <si>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</si>
  <si>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</si>
  <si>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</si>
  <si>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</si>
  <si>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</si>
  <si>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</si>
  <si>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</si>
  <si>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</si>
  <si>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</si>
  <si>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</si>
  <si>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</si>
  <si>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</si>
  <si>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</si>
  <si>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</si>
  <si>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</si>
  <si>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</si>
  <si>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</si>
  <si>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</si>
  <si>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</si>
  <si>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</si>
  <si>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</si>
  <si>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</si>
  <si>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</si>
  <si>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</si>
  <si>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</si>
  <si>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</si>
  <si>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</si>
  <si>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</si>
  <si>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</si>
  <si>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</si>
  <si>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</si>
  <si>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</si>
  <si>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</si>
  <si>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</si>
  <si>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</si>
  <si>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</si>
  <si>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</si>
  <si>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</si>
  <si>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</si>
  <si>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</si>
  <si>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</si>
  <si>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</si>
  <si>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</si>
  <si>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</si>
  <si>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</si>
  <si>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</si>
  <si>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</si>
  <si>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</si>
  <si>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</si>
  <si>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</si>
  <si>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</si>
  <si>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</si>
  <si>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</si>
  <si>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</si>
  <si>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</si>
  <si>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</si>
  <si>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</si>
  <si>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</si>
  <si>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</si>
  <si>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</si>
  <si>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</si>
  <si>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</si>
  <si>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</si>
  <si>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</si>
  <si>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</si>
  <si>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</si>
  <si>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</si>
  <si>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</si>
  <si>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</si>
  <si>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</si>
  <si>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</si>
  <si>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</si>
  <si>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</si>
  <si>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</si>
  <si>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</si>
  <si>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</si>
  <si>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</si>
  <si>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</si>
  <si>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</si>
  <si>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</si>
  <si>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</si>
  <si>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</si>
  <si>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</si>
  <si>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</si>
  <si>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</si>
  <si>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</si>
  <si>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</si>
  <si>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</si>
  <si>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</si>
  <si>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</si>
  <si>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</si>
  <si>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</si>
  <si>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</si>
  <si>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</si>
  <si>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</si>
  <si>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</si>
  <si>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</si>
  <si>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</si>
  <si>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</si>
  <si>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</si>
  <si>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</si>
  <si>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</si>
  <si>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</si>
  <si>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</si>
  <si>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</si>
  <si>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</si>
  <si>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</si>
  <si>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</si>
  <si>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</si>
  <si>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</si>
  <si>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</si>
  <si>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</si>
  <si>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</si>
  <si>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</si>
  <si>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</si>
  <si>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</si>
  <si>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</si>
  <si>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</si>
  <si>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</si>
  <si>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</si>
  <si>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</si>
  <si>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</si>
  <si>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</si>
  <si>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</si>
  <si>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</si>
  <si>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</si>
  <si>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</si>
  <si>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</si>
  <si>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</si>
  <si>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</si>
  <si>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</si>
  <si>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</si>
  <si>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</si>
  <si>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</si>
  <si>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</si>
  <si>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</si>
  <si>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</si>
  <si>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</si>
  <si>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</si>
  <si>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</si>
  <si>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</si>
  <si>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</si>
  <si>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</si>
  <si>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</si>
  <si>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</si>
  <si>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</si>
  <si>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</si>
  <si>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</si>
  <si>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</si>
  <si>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</si>
  <si>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</si>
  <si>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</si>
  <si>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</si>
  <si>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</si>
  <si>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</si>
  <si>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</si>
  <si>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</si>
  <si>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</si>
  <si>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</si>
  <si>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</si>
  <si>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</si>
  <si>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</si>
  <si>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</si>
  <si>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</si>
  <si>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</si>
  <si>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</si>
  <si>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</si>
  <si>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</si>
  <si>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</si>
  <si>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</si>
  <si>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</si>
  <si>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</si>
  <si>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</si>
  <si>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</si>
  <si>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</si>
  <si>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</si>
  <si>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</si>
  <si>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</si>
  <si>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</si>
  <si>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</si>
  <si>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</si>
  <si>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</si>
  <si>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</si>
  <si>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</si>
  <si>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</si>
  <si>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</si>
  <si>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</si>
  <si>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</si>
  <si>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</si>
  <si>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</si>
  <si>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</si>
  <si>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</si>
  <si>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</si>
  <si>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</si>
  <si>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</si>
  <si>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</si>
  <si>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</si>
  <si>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</si>
  <si>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</si>
  <si>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</si>
  <si>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</si>
  <si>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</si>
  <si>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</si>
  <si>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</si>
  <si>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</si>
  <si>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</si>
  <si>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</si>
  <si>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</si>
  <si>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</si>
  <si>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</si>
  <si>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</si>
  <si>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</si>
  <si>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</si>
  <si>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</si>
  <si>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</si>
  <si>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</si>
  <si>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</si>
  <si>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</si>
  <si>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</si>
  <si>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</si>
  <si>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</si>
  <si>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</si>
  <si>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</si>
  <si>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</si>
  <si>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</si>
  <si>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</si>
  <si>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</si>
  <si>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</si>
  <si>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</si>
  <si>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</si>
  <si>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</si>
  <si>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</si>
  <si>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</si>
  <si>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</si>
  <si>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</si>
  <si>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</si>
  <si>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</si>
  <si>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</si>
  <si>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</si>
  <si>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</si>
  <si>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</si>
  <si>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</si>
  <si>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</si>
  <si>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</si>
  <si>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</si>
  <si>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</si>
  <si>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</si>
  <si>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</si>
  <si>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</si>
  <si>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</si>
  <si>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</si>
  <si>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</si>
  <si>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</si>
  <si>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</si>
  <si>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</si>
  <si>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</si>
  <si>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</si>
  <si>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</si>
  <si>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</si>
  <si>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</si>
  <si>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</si>
  <si>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</si>
  <si>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</si>
  <si>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</si>
  <si>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</si>
  <si>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</si>
  <si>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</si>
  <si>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</si>
  <si>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</si>
  <si>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</si>
  <si>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</si>
  <si>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</si>
  <si>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</si>
  <si>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</si>
  <si>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</si>
  <si>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</si>
  <si>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</si>
  <si>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</si>
  <si>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</si>
  <si>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</si>
  <si>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</si>
  <si>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</si>
  <si>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</si>
  <si>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</si>
  <si>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</si>
  <si>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</si>
  <si>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</si>
  <si>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</si>
  <si>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</si>
  <si>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</si>
  <si>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</si>
  <si>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</si>
  <si>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</si>
  <si>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</si>
  <si>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</si>
  <si>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</si>
  <si>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</si>
  <si>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</si>
  <si>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</si>
  <si>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</si>
  <si>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</si>
  <si>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</si>
  <si>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</si>
  <si>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</si>
  <si>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</si>
  <si>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</si>
  <si>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</si>
  <si>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</si>
  <si>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</si>
  <si>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</si>
  <si>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</si>
  <si>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</si>
  <si>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</si>
  <si>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</si>
  <si>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</si>
  <si>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</si>
  <si>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</si>
  <si>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</si>
  <si>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</si>
  <si>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</si>
  <si>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</si>
  <si>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</si>
  <si>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</si>
  <si>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</si>
  <si>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</si>
  <si>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</si>
  <si>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</si>
  <si>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</si>
  <si>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</si>
  <si>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</si>
  <si>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</si>
  <si>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</si>
  <si>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</si>
  <si>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</si>
  <si>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</si>
  <si>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</si>
  <si>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</si>
  <si>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</si>
  <si>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</si>
  <si>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</si>
  <si>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</si>
  <si>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</si>
  <si>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</si>
  <si>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</si>
  <si>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</si>
  <si>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</si>
  <si>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</si>
  <si>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</si>
  <si>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</si>
  <si>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</si>
  <si>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</si>
  <si>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</si>
  <si>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</si>
  <si>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</si>
  <si>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</si>
  <si>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</si>
  <si>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</si>
  <si>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</si>
  <si>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</si>
  <si>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</si>
  <si>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</si>
  <si>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</si>
  <si>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</si>
  <si>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</si>
  <si>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</si>
  <si>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</si>
  <si>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</si>
  <si>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</si>
  <si>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</si>
  <si>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</si>
  <si>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</si>
  <si>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</si>
  <si>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</si>
  <si>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</si>
  <si>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</si>
  <si>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</si>
  <si>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</si>
  <si>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</si>
  <si>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</si>
  <si>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</si>
  <si>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</si>
  <si>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</si>
  <si>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</si>
  <si>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</si>
  <si>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</si>
  <si>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</si>
  <si>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</si>
  <si>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</si>
  <si>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</si>
  <si>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</si>
  <si>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</si>
  <si>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</si>
  <si>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</si>
  <si>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</si>
  <si>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</si>
  <si>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</si>
  <si>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</si>
  <si>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</si>
  <si>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</si>
  <si>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</si>
  <si>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</si>
  <si>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</si>
  <si>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</si>
  <si>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</si>
  <si>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</si>
  <si>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</si>
  <si>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</si>
  <si>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</si>
  <si>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</si>
  <si>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</si>
  <si>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</si>
  <si>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</si>
  <si>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</si>
  <si>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</si>
  <si>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</si>
  <si>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</si>
  <si>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</si>
  <si>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</si>
  <si>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</si>
  <si>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</si>
  <si>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</si>
  <si>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</si>
  <si>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</si>
  <si>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</si>
  <si>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</si>
  <si>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</si>
  <si>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</si>
  <si>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</si>
  <si>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</si>
  <si>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</si>
  <si>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</si>
  <si>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</si>
  <si>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</si>
  <si>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</si>
  <si>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</si>
  <si>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</si>
  <si>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</si>
  <si>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</si>
  <si>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</si>
  <si>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</si>
  <si>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</si>
  <si>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</si>
  <si>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</si>
  <si>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</si>
  <si>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</si>
  <si>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</si>
  <si>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</si>
  <si>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</si>
  <si>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</si>
  <si>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</si>
  <si>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</si>
  <si>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</si>
  <si>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</si>
  <si>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</si>
  <si>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</si>
  <si>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</si>
  <si>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</si>
  <si>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</si>
  <si>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</si>
  <si>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</si>
  <si>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</si>
  <si>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</si>
  <si>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</si>
  <si>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</si>
  <si>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</si>
  <si>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</si>
  <si>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</si>
  <si>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</si>
  <si>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</si>
  <si>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</si>
  <si>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</si>
  <si>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</si>
  <si>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</si>
  <si>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</si>
  <si>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</si>
  <si>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</si>
  <si>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</si>
  <si>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</si>
  <si>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</si>
  <si>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</si>
  <si>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</si>
  <si>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</si>
  <si>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</si>
  <si>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</si>
  <si>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</si>
  <si>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</si>
  <si>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</si>
  <si>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</si>
  <si>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</si>
  <si>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</si>
  <si>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</si>
  <si>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</si>
  <si>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</si>
  <si>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</si>
  <si>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</si>
  <si>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</si>
  <si>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</si>
  <si>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</si>
  <si>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</si>
  <si>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</si>
  <si>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</si>
  <si>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</si>
  <si>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</si>
  <si>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</si>
  <si>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</si>
  <si>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</si>
  <si>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</si>
  <si>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</si>
  <si>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</si>
  <si>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</si>
  <si>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</si>
  <si>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</si>
  <si>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</si>
  <si>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</si>
  <si>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</si>
  <si>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</si>
  <si>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</si>
  <si>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</si>
  <si>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</si>
  <si>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</si>
  <si>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</si>
  <si>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</si>
  <si>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</si>
  <si>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</si>
  <si>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</si>
  <si>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</si>
  <si>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</si>
  <si>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</si>
  <si>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</si>
  <si>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</si>
  <si>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</si>
  <si>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</si>
  <si>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</si>
  <si>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</si>
  <si>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</si>
  <si>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</si>
  <si>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</si>
  <si>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</si>
  <si>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</si>
  <si>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</si>
  <si>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</si>
  <si>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</si>
  <si>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</si>
  <si>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</si>
  <si>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</si>
  <si>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</si>
  <si>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</si>
  <si>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</si>
  <si>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</si>
  <si>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</si>
  <si>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</si>
  <si>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</si>
  <si>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</si>
  <si>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</si>
  <si>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</si>
  <si>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</si>
  <si>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</si>
  <si>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</si>
  <si>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</si>
  <si>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</si>
  <si>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</si>
  <si>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</si>
  <si>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</si>
  <si>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</si>
  <si>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</si>
  <si>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</si>
  <si>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</si>
  <si>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</si>
  <si>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</si>
  <si>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</si>
  <si>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</si>
  <si>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</si>
  <si>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</si>
  <si>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</si>
  <si>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</si>
  <si>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</si>
  <si>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</si>
  <si>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</si>
  <si>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</si>
  <si>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</si>
  <si>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</si>
  <si>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</si>
  <si>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</si>
  <si>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</si>
  <si>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</si>
  <si>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</si>
  <si>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</si>
  <si>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</si>
  <si>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</si>
  <si>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</si>
  <si>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</si>
  <si>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</si>
  <si>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</si>
  <si>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</si>
  <si>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</si>
  <si>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</si>
  <si>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</si>
  <si>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</si>
  <si>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</si>
  <si>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</si>
  <si>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</si>
  <si>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</si>
  <si>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</si>
  <si>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</si>
  <si>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</si>
  <si>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</si>
  <si>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</si>
  <si>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</si>
  <si>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</si>
  <si>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</si>
  <si>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</si>
  <si>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</si>
  <si>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</si>
  <si>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</si>
  <si>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</si>
  <si>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</si>
  <si>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</si>
  <si>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</si>
  <si>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</si>
  <si>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</si>
  <si>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</si>
  <si>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</si>
  <si>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</si>
  <si>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</si>
  <si>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</si>
  <si>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</si>
  <si>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</si>
  <si>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</si>
  <si>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</si>
  <si>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</si>
  <si>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</si>
  <si>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</si>
  <si>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</si>
  <si>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</si>
  <si>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</si>
  <si>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</si>
  <si>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</si>
  <si>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</si>
  <si>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</si>
  <si>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</si>
  <si>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</si>
  <si>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</si>
  <si>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</si>
  <si>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</si>
  <si>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</si>
  <si>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</si>
  <si>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</si>
  <si>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</si>
  <si>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</si>
  <si>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</si>
  <si>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</si>
  <si>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</si>
  <si>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</si>
  <si>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</si>
  <si>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</si>
  <si>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</si>
  <si>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</si>
  <si>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</si>
  <si>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</si>
  <si>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</si>
  <si>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</si>
  <si>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</si>
  <si>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</si>
  <si>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</si>
  <si>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</si>
  <si>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</si>
  <si>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</si>
  <si>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</si>
  <si>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</si>
  <si>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</si>
  <si>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</si>
  <si>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</si>
  <si>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</si>
  <si>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</si>
  <si>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</si>
  <si>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</si>
  <si>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</si>
  <si>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</si>
  <si>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</si>
  <si>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</si>
  <si>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</si>
  <si>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</si>
  <si>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</si>
  <si>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</si>
  <si>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</si>
  <si>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</si>
  <si>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</si>
  <si>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</si>
  <si>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</si>
  <si>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</si>
  <si>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</si>
  <si>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</si>
  <si>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</si>
  <si>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</si>
  <si>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</si>
  <si>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</si>
  <si>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</si>
  <si>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</si>
  <si>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</si>
  <si>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</si>
  <si>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</si>
  <si>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</si>
  <si>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</si>
  <si>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</si>
  <si>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</si>
  <si>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</si>
  <si>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</si>
  <si>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</si>
  <si>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</si>
  <si>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</si>
  <si>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</si>
  <si>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</si>
  <si>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</si>
  <si>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</si>
  <si>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</si>
  <si>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</si>
  <si>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</si>
  <si>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</si>
  <si>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</si>
  <si>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</si>
  <si>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</si>
  <si>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</si>
  <si>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</si>
  <si>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</si>
  <si>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</si>
  <si>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</si>
  <si>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</si>
  <si>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</si>
  <si>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</si>
  <si>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</si>
  <si>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</si>
  <si>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</si>
  <si>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</si>
  <si>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</si>
  <si>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</si>
  <si>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</si>
  <si>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</si>
  <si>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</si>
  <si>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</si>
  <si>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</si>
  <si>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</si>
  <si>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</si>
  <si>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</si>
  <si>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</si>
  <si>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</si>
  <si>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</si>
  <si>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</si>
  <si>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</si>
  <si>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</si>
  <si>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</si>
  <si>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</si>
  <si>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</si>
  <si>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</si>
  <si>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</si>
  <si>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</si>
  <si>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</si>
  <si>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</si>
  <si>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</si>
  <si>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</si>
  <si>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</si>
  <si>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</si>
  <si>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</si>
  <si>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</si>
  <si>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</si>
  <si>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</si>
  <si>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</si>
  <si>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</si>
  <si>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</si>
  <si>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</si>
  <si>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</si>
  <si>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</si>
  <si>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</si>
  <si>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</si>
  <si>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</si>
  <si>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</si>
  <si>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</si>
  <si>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</si>
  <si>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</si>
  <si>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</si>
  <si>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</si>
  <si>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</si>
  <si>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</si>
  <si>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</si>
  <si>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</si>
  <si>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</si>
  <si>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</si>
  <si>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</si>
  <si>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</si>
  <si>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</si>
  <si>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</si>
  <si>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</si>
  <si>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</si>
  <si>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</si>
  <si>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</si>
  <si>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</si>
  <si>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</si>
  <si>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</si>
  <si>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</si>
  <si>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</si>
  <si>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</si>
  <si>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</si>
  <si>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</si>
  <si>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</si>
  <si>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</si>
  <si>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</si>
  <si>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</si>
  <si>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</si>
  <si>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</si>
  <si>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</si>
  <si>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</si>
  <si>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</si>
  <si>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</si>
  <si>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</si>
  <si>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</si>
  <si>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</si>
  <si>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</si>
  <si>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</si>
  <si>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</si>
  <si>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</si>
  <si>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</si>
  <si>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</si>
  <si>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</si>
  <si>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</si>
  <si>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</si>
  <si>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</si>
  <si>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</si>
  <si>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</si>
  <si>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</si>
  <si>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</si>
  <si>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</si>
  <si>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</si>
  <si>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</si>
  <si>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</si>
  <si>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</si>
  <si>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</si>
  <si>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</si>
  <si>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</si>
  <si>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</si>
  <si>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</si>
  <si>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</si>
  <si>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</si>
  <si>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</si>
  <si>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</si>
  <si>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</si>
  <si>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</si>
  <si>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</si>
  <si>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</si>
  <si>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</si>
  <si>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</si>
  <si>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</si>
  <si>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</si>
  <si>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</si>
  <si>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</si>
  <si>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</si>
  <si>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</si>
  <si>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</si>
  <si>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</si>
  <si>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</si>
  <si>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</si>
  <si>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</si>
  <si>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</si>
  <si>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</si>
  <si>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</si>
  <si>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</si>
  <si>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</si>
  <si>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</si>
  <si>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</si>
  <si>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</si>
  <si>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</si>
  <si>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</si>
  <si>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</si>
  <si>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</si>
  <si>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</si>
  <si>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</si>
  <si>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</si>
  <si>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</si>
  <si>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</si>
  <si>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</si>
  <si>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</si>
  <si>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</si>
  <si>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</si>
  <si>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</si>
  <si>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</si>
  <si>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</si>
  <si>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</si>
  <si>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</si>
  <si>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</si>
  <si>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</si>
  <si>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</si>
  <si>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</si>
  <si>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</si>
  <si>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</si>
  <si>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</si>
  <si>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</si>
  <si>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</si>
  <si>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</si>
  <si>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</si>
  <si>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</si>
  <si>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</si>
  <si>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</si>
  <si>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</si>
  <si>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</si>
  <si>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</si>
  <si>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</si>
  <si>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</si>
  <si>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</si>
  <si>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</si>
  <si>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</si>
  <si>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</si>
  <si>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</si>
  <si>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</si>
  <si>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</si>
  <si>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</si>
  <si>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</si>
  <si>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</si>
  <si>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</si>
  <si>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</si>
  <si>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</si>
  <si>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</si>
  <si>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</si>
  <si>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</si>
  <si>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</si>
  <si>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</si>
  <si>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</si>
  <si>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</si>
  <si>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</si>
  <si>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</si>
  <si>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</si>
  <si>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</si>
  <si>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</si>
  <si>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</si>
  <si>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</si>
  <si>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</si>
  <si>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</si>
  <si>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</si>
  <si>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</si>
  <si>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</si>
  <si>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</si>
  <si>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</si>
  <si>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</si>
  <si>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</si>
  <si>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</si>
  <si>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</si>
  <si>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</si>
  <si>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</si>
  <si>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</si>
  <si>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</si>
  <si>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</si>
  <si>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</si>
  <si>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</si>
  <si>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</si>
  <si>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</si>
  <si>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</si>
  <si>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</si>
  <si>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</si>
  <si>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</si>
  <si>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</si>
  <si>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</si>
  <si>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</si>
  <si>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</si>
  <si>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</si>
  <si>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</si>
  <si>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</si>
  <si>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</si>
  <si>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</si>
  <si>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</si>
  <si>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</si>
  <si>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</si>
  <si>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</si>
  <si>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</si>
  <si>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</si>
  <si>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</si>
  <si>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</si>
  <si>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</si>
  <si>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</si>
  <si>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</si>
  <si>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</si>
  <si>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</si>
  <si>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</si>
  <si>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</si>
  <si>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</si>
  <si>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</si>
  <si>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</si>
  <si>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</si>
  <si>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</si>
  <si>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</si>
  <si>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</si>
  <si>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</si>
  <si>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</si>
  <si>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</si>
  <si>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</si>
  <si>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</si>
  <si>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</si>
  <si>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</si>
  <si>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</si>
  <si>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</si>
  <si>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</si>
  <si>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</si>
  <si>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</si>
  <si>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</si>
  <si>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</si>
  <si>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</si>
  <si>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</si>
  <si>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</si>
  <si>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</si>
  <si>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</si>
  <si>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</si>
  <si>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</si>
  <si>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</si>
  <si>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</si>
  <si>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</si>
  <si>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</si>
  <si>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</si>
  <si>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</si>
  <si>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</si>
  <si>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</si>
  <si>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</si>
  <si>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</si>
  <si>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</si>
  <si>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</si>
  <si>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</si>
  <si>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</si>
  <si>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</si>
  <si>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</si>
  <si>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</si>
  <si>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</si>
  <si>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</si>
  <si>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</si>
  <si>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</si>
  <si>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</si>
  <si>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</si>
  <si>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</si>
  <si>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</si>
  <si>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</si>
  <si>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</si>
  <si>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</si>
  <si>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</si>
  <si>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</si>
  <si>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</si>
  <si>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</si>
  <si>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</si>
  <si>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</si>
  <si>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</si>
  <si>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</si>
  <si>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</si>
  <si>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</si>
  <si>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</si>
  <si>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</si>
  <si>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</si>
  <si>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</si>
  <si>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</si>
  <si>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</si>
  <si>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</si>
  <si>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</si>
  <si>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</si>
  <si>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</si>
  <si>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</si>
  <si>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</si>
  <si>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</si>
  <si>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</si>
  <si>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</si>
  <si>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</si>
  <si>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</si>
  <si>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</si>
  <si>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</si>
  <si>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</si>
  <si>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</si>
  <si>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</si>
  <si>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</si>
  <si>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</si>
  <si>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</si>
  <si>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</si>
  <si>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</si>
  <si>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</si>
  <si>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</si>
  <si>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</si>
  <si>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</si>
  <si>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</si>
  <si>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</si>
  <si>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</si>
  <si>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</si>
  <si>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</si>
  <si>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</si>
  <si>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</si>
  <si>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</si>
  <si>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</si>
  <si>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</si>
  <si>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</si>
  <si>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</si>
  <si>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</si>
  <si>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</si>
  <si>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</si>
  <si>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</si>
  <si>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</si>
  <si>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</si>
  <si>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</si>
  <si>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</si>
  <si>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</si>
  <si>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</si>
  <si>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</si>
  <si>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</si>
  <si>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</si>
  <si>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</si>
  <si>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</si>
  <si>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</si>
  <si>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</si>
  <si>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</si>
  <si>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</si>
  <si>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</si>
  <si>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</si>
  <si>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</si>
  <si>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</si>
  <si>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</si>
  <si>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</si>
  <si>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</si>
  <si>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</si>
  <si>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</si>
  <si>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</si>
  <si>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</si>
  <si>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</si>
  <si>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</si>
  <si>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</si>
  <si>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</si>
  <si>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</si>
  <si>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</si>
  <si>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</si>
  <si>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</si>
  <si>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</si>
  <si>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</si>
  <si>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</si>
  <si>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</si>
  <si>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</si>
  <si>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</si>
  <si>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</si>
  <si>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</si>
  <si>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</si>
  <si>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</si>
  <si>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</si>
  <si>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</si>
  <si>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</si>
  <si>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</si>
  <si>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</si>
  <si>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</si>
  <si>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</si>
  <si>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</si>
  <si>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</si>
  <si>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</si>
  <si>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</si>
  <si>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</si>
  <si>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</si>
  <si>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</si>
  <si>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</si>
  <si>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</si>
  <si>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</si>
  <si>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</si>
  <si>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</si>
  <si>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</si>
  <si>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</si>
  <si>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</si>
  <si>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</si>
  <si>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</si>
  <si>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</si>
  <si>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</si>
  <si>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</si>
  <si>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</si>
  <si>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</si>
  <si>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</si>
  <si>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</si>
  <si>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</si>
  <si>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</si>
  <si>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</si>
  <si>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</si>
  <si>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</si>
  <si>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</si>
  <si>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</si>
  <si>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</si>
  <si>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</si>
  <si>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</si>
  <si>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</si>
  <si>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</si>
  <si>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</si>
  <si>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</si>
  <si>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</si>
  <si>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</si>
  <si>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</si>
  <si>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</si>
  <si>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</si>
  <si>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</si>
  <si>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</si>
  <si>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</si>
  <si>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</si>
  <si>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</si>
  <si>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</si>
  <si>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</si>
  <si>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</si>
  <si>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</si>
  <si>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</si>
  <si>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</si>
  <si>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</si>
  <si>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</si>
  <si>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</si>
  <si>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</si>
  <si>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</si>
  <si>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</si>
  <si>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</si>
  <si>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</si>
  <si>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</si>
  <si>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</si>
  <si>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</si>
  <si>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</si>
  <si>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</si>
  <si>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</si>
  <si>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</si>
  <si>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</si>
  <si>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</si>
  <si>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</si>
  <si>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</si>
  <si>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</si>
  <si>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</si>
  <si>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</si>
  <si>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</si>
  <si>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</si>
  <si>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</si>
  <si>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</si>
  <si>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</si>
  <si>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</si>
  <si>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</si>
  <si>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</si>
  <si>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</si>
  <si>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</si>
  <si>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</si>
  <si>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</si>
  <si>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</si>
  <si>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</si>
  <si>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</si>
  <si>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</si>
  <si>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</si>
  <si>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</si>
  <si>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</si>
  <si>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</si>
  <si>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</si>
  <si>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</si>
  <si>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</si>
  <si>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</si>
  <si>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</si>
  <si>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</si>
  <si>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</si>
  <si>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</si>
  <si>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</si>
  <si>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</si>
  <si>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</si>
  <si>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</si>
  <si>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</si>
  <si>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</si>
  <si>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</si>
  <si>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</si>
  <si>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</si>
  <si>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</si>
  <si>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</si>
  <si>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</si>
  <si>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</si>
  <si>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</si>
  <si>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</si>
  <si>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</si>
  <si>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</si>
  <si>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</si>
  <si>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</si>
  <si>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</si>
  <si>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</si>
  <si>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</si>
  <si>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</si>
  <si>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</si>
  <si>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</si>
  <si>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</si>
  <si>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</si>
  <si>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</si>
  <si>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</si>
  <si>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</si>
  <si>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</si>
  <si>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</si>
  <si>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</si>
  <si>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</si>
  <si>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</si>
  <si>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</si>
  <si>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</si>
  <si>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</si>
  <si>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</si>
  <si>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</si>
  <si>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</si>
  <si>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</si>
  <si>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</si>
  <si>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</si>
  <si>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</si>
  <si>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</si>
  <si>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</si>
  <si>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</si>
  <si>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</si>
  <si>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</si>
  <si>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</si>
  <si>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</si>
  <si>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</si>
  <si>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</si>
  <si>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</si>
  <si>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</si>
  <si>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</si>
  <si>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</si>
  <si>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</si>
  <si>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</si>
  <si>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</si>
  <si>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</si>
  <si>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</si>
  <si>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</si>
  <si>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</si>
  <si>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</si>
  <si>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</si>
  <si>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</si>
  <si>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</si>
  <si>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</si>
  <si>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</si>
  <si>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</si>
  <si>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</si>
  <si>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</si>
  <si>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</si>
  <si>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</si>
  <si>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</si>
  <si>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</si>
  <si>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</si>
  <si>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</si>
  <si>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</si>
  <si>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</si>
  <si>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</si>
  <si>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</si>
  <si>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</si>
  <si>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</si>
  <si>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</si>
  <si>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</si>
  <si>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</si>
  <si>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</si>
  <si>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</si>
  <si>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</si>
  <si>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</si>
  <si>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</si>
  <si>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</si>
  <si>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</si>
  <si>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</si>
  <si>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</si>
  <si>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</si>
  <si>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</si>
  <si>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</si>
  <si>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</si>
  <si>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</si>
  <si>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</si>
  <si>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</si>
  <si>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</si>
  <si>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</si>
  <si>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</si>
  <si>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</si>
  <si>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</si>
  <si>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</si>
  <si>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</si>
  <si>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</si>
  <si>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</si>
  <si>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</si>
  <si>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</si>
  <si>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</si>
  <si>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</si>
  <si>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</si>
  <si>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</si>
  <si>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</si>
  <si>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</si>
  <si>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</si>
  <si>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</si>
  <si>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</si>
  <si>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</si>
  <si>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</si>
  <si>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</si>
  <si>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</si>
  <si>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</si>
  <si>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</si>
  <si>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</si>
  <si>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</si>
  <si>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</si>
  <si>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</si>
  <si>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</si>
  <si>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</si>
  <si>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</si>
  <si>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</si>
  <si>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</si>
  <si>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</si>
  <si>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</si>
  <si>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</si>
  <si>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</si>
  <si>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</si>
  <si>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</si>
  <si>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</si>
  <si>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</si>
  <si>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</si>
  <si>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</si>
  <si>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</si>
  <si>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</si>
  <si>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</si>
  <si>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</si>
  <si>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</si>
  <si>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</si>
  <si>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</si>
  <si>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</si>
  <si>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</si>
  <si>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</si>
  <si>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</si>
  <si>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</si>
  <si>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</si>
  <si>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</si>
  <si>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</si>
  <si>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</si>
  <si>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</si>
  <si>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</si>
  <si>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</si>
  <si>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</si>
  <si>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</si>
  <si>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</si>
  <si>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</si>
  <si>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</si>
  <si>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</si>
  <si>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</si>
  <si>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</si>
  <si>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</si>
  <si>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</si>
  <si>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</si>
  <si>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</si>
  <si>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</si>
  <si>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</si>
  <si>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</si>
  <si>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</si>
  <si>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</si>
  <si>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</si>
  <si>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</si>
  <si>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</si>
  <si>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</si>
  <si>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</si>
  <si>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</si>
  <si>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</si>
  <si>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</si>
  <si>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</si>
  <si>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</si>
  <si>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</si>
  <si>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</si>
  <si>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</si>
  <si>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</si>
  <si>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</si>
  <si>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</si>
  <si>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</si>
  <si>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</si>
  <si>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</si>
  <si>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</si>
  <si>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</si>
  <si>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</si>
  <si>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</si>
  <si>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</si>
  <si>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</si>
  <si>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</si>
  <si>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</si>
  <si>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</si>
  <si>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</si>
  <si>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</si>
  <si>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</si>
  <si>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</si>
  <si>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</si>
  <si>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</si>
  <si>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</si>
  <si>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</si>
  <si>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</si>
  <si>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</si>
  <si>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</si>
  <si>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</si>
  <si>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</si>
  <si>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</si>
  <si>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</si>
  <si>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</si>
  <si>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</si>
  <si>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</si>
  <si>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</si>
  <si>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</si>
  <si>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</si>
  <si>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</si>
  <si>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</si>
  <si>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</si>
  <si>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</si>
  <si>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</si>
  <si>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</si>
  <si>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</si>
  <si>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</si>
  <si>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</si>
  <si>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</si>
  <si>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</si>
  <si>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</si>
  <si>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</si>
  <si>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</si>
  <si>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</si>
  <si>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</si>
  <si>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</si>
  <si>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</si>
  <si>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</si>
  <si>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</si>
  <si>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</si>
  <si>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</si>
  <si>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</si>
  <si>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</si>
  <si>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</si>
  <si>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</si>
  <si>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</si>
  <si>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</si>
  <si>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</si>
  <si>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</si>
  <si>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</si>
  <si>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</si>
  <si>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</si>
  <si>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</si>
  <si>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</si>
  <si>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</si>
  <si>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</si>
  <si>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</si>
  <si>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</si>
  <si>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</si>
  <si>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</si>
  <si>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</si>
  <si>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</si>
  <si>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</si>
  <si>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</si>
  <si>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</si>
  <si>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</si>
  <si>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</si>
  <si>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</si>
  <si>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</si>
  <si>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</si>
  <si>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</si>
  <si>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</si>
  <si>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</si>
  <si>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</si>
  <si>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</si>
  <si>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</si>
  <si>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</si>
  <si>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</si>
  <si>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</si>
  <si>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</si>
  <si>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</si>
  <si>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</si>
  <si>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</si>
  <si>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</si>
  <si>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</si>
  <si>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</si>
  <si>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</si>
  <si>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</si>
  <si>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</si>
  <si>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</si>
  <si>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</si>
  <si>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</si>
  <si>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</si>
  <si>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</si>
  <si>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</si>
  <si>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</si>
  <si>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</si>
  <si>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</si>
  <si>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</si>
  <si>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</si>
  <si>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</si>
  <si>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</si>
  <si>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</si>
  <si>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</si>
  <si>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</si>
  <si>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</si>
  <si>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</si>
  <si>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</si>
  <si>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</si>
  <si>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</si>
  <si>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</si>
  <si>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</si>
  <si>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</si>
  <si>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</si>
  <si>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</si>
  <si>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</si>
  <si>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</si>
  <si>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</si>
  <si>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</si>
  <si>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</si>
  <si>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</si>
  <si>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</si>
  <si>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</si>
  <si>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</si>
  <si>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</si>
  <si>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</si>
  <si>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</si>
  <si>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</si>
  <si>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</si>
  <si>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</si>
  <si>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</si>
  <si>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</si>
  <si>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</si>
  <si>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</si>
  <si>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</si>
  <si>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</si>
  <si>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</si>
  <si>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</si>
  <si>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</si>
  <si>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</si>
  <si>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</si>
  <si>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</si>
  <si>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</si>
  <si>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</si>
  <si>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</si>
  <si>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</si>
  <si>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</si>
  <si>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</si>
  <si>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</si>
  <si>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</si>
  <si>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</si>
  <si>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</si>
  <si>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</si>
  <si>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</si>
  <si>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</si>
  <si>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</si>
  <si>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</si>
  <si>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</si>
  <si>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</si>
  <si>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</si>
  <si>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</si>
  <si>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</si>
  <si>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</si>
  <si>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</si>
  <si>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</si>
  <si>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</si>
  <si>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</si>
  <si>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</si>
  <si>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</si>
  <si>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</si>
  <si>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</si>
  <si>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</si>
  <si>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</si>
  <si>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</si>
  <si>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</si>
  <si>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</si>
  <si>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</si>
  <si>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</si>
  <si>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</si>
  <si>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</si>
  <si>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</si>
  <si>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</si>
  <si>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</si>
  <si>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</si>
  <si>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</si>
  <si>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</si>
  <si>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</si>
  <si>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</si>
  <si>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</si>
  <si>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</si>
  <si>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</si>
  <si>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</si>
  <si>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</si>
  <si>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</si>
  <si>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</si>
  <si>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</si>
  <si>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</si>
  <si>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</si>
  <si>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</si>
  <si>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</si>
  <si>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</si>
  <si>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</si>
  <si>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</si>
  <si>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</si>
  <si>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</si>
  <si>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</si>
  <si>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</si>
  <si>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</si>
  <si>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</si>
  <si>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</si>
  <si>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</si>
  <si>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</si>
  <si>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</si>
  <si>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</si>
  <si>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</si>
  <si>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</si>
  <si>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</si>
  <si>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</si>
  <si>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</si>
  <si>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</si>
  <si>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</si>
  <si>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</si>
  <si>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</si>
  <si>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</si>
  <si>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</si>
  <si>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</si>
  <si>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</si>
  <si>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</si>
  <si>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</si>
  <si>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</si>
  <si>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</si>
  <si>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</si>
  <si>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</si>
  <si>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</si>
  <si>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</si>
  <si>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</si>
  <si>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</si>
  <si>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</si>
  <si>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</si>
  <si>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</si>
  <si>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</si>
  <si>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</si>
  <si>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</si>
  <si>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</si>
  <si>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</si>
  <si>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</si>
  <si>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</si>
  <si>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</si>
  <si>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</si>
  <si>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</si>
  <si>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</si>
  <si>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</si>
  <si>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</si>
  <si>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</si>
  <si>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</si>
  <si>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</si>
  <si>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</si>
  <si>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</si>
  <si>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</si>
  <si>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</si>
  <si>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</si>
  <si>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</si>
  <si>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</si>
  <si>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</si>
  <si>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</si>
  <si>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</si>
  <si>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</si>
  <si>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</si>
  <si>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</si>
  <si>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</si>
  <si>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</si>
  <si>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</si>
  <si>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</si>
  <si>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</si>
  <si>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</si>
  <si>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</si>
  <si>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</si>
  <si>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</si>
  <si>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</si>
  <si>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</si>
  <si>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</si>
  <si>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</si>
  <si>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</si>
  <si>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</si>
  <si>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</si>
  <si>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</si>
  <si>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</si>
  <si>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</si>
  <si>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</si>
  <si>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</si>
  <si>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</si>
  <si>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</si>
  <si>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</si>
  <si>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</si>
  <si>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</si>
  <si>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</si>
  <si>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</si>
  <si>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</si>
  <si>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</si>
  <si>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</si>
  <si>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</si>
  <si>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</si>
  <si>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</si>
  <si>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</si>
  <si>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</si>
  <si>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</si>
  <si>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</si>
  <si>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</si>
  <si>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</si>
  <si>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</si>
  <si>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</si>
  <si>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</si>
  <si>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</si>
  <si>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</si>
  <si>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</si>
  <si>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</si>
  <si>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</si>
  <si>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</si>
  <si>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</si>
  <si>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</si>
  <si>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</si>
  <si>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</si>
  <si>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</si>
  <si>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</si>
  <si>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</si>
  <si>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</si>
  <si>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</si>
  <si>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</si>
  <si>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</si>
  <si>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</si>
  <si>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</si>
  <si>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</si>
  <si>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</si>
  <si>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</si>
  <si>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</si>
  <si>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</si>
  <si>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</si>
  <si>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</si>
  <si>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</si>
  <si>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</si>
  <si>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</si>
  <si>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</si>
  <si>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</si>
  <si>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</si>
  <si>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</si>
  <si>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</si>
  <si>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</si>
  <si>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</si>
  <si>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</si>
  <si>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</si>
  <si>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</si>
  <si>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</si>
  <si>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</si>
  <si>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</si>
  <si>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</si>
  <si>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</si>
  <si>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</si>
  <si>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</si>
  <si>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</si>
  <si>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</si>
  <si>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</si>
  <si>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</si>
  <si>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</si>
  <si>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</si>
  <si>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</si>
  <si>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</si>
  <si>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</si>
  <si>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</si>
  <si>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</si>
  <si>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</si>
  <si>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</si>
  <si>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</si>
  <si>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</si>
  <si>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</si>
  <si>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</si>
  <si>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</si>
  <si>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</si>
  <si>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</si>
  <si>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</si>
  <si>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</si>
  <si>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</si>
  <si>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</si>
  <si>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</si>
  <si>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</si>
  <si>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</si>
  <si>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</si>
  <si>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</si>
  <si>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</si>
  <si>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</si>
  <si>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</si>
  <si>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</si>
  <si>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</si>
  <si>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</si>
  <si>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</si>
  <si>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</si>
  <si>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</si>
  <si>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</si>
  <si>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</si>
  <si>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</si>
  <si>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</si>
  <si>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</si>
  <si>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</si>
  <si>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</si>
  <si>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</si>
  <si>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</si>
  <si>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</si>
  <si>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</si>
  <si>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</si>
  <si>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</si>
  <si>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</si>
  <si>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</si>
  <si>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</si>
  <si>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</si>
  <si>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</si>
  <si>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</si>
  <si>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</si>
  <si>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</si>
  <si>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</si>
  <si>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</si>
  <si>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</si>
  <si>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</si>
  <si>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</si>
  <si>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</si>
  <si>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</si>
  <si>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</si>
  <si>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</si>
  <si>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</si>
  <si>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</si>
  <si>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</si>
  <si>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</si>
  <si>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</si>
  <si>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</si>
  <si>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</si>
  <si>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</si>
  <si>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</si>
  <si>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</si>
  <si>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</si>
  <si>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</si>
  <si>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</si>
  <si>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</si>
  <si>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</si>
  <si>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</si>
  <si>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</si>
  <si>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</si>
  <si>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</si>
  <si>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</si>
  <si>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</si>
  <si>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</si>
  <si>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</si>
  <si>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</si>
  <si>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</si>
  <si>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</si>
  <si>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</si>
  <si>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</si>
  <si>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</si>
  <si>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</si>
  <si>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</si>
  <si>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</si>
  <si>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</si>
  <si>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</si>
  <si>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</si>
  <si>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</si>
  <si>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</si>
  <si>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</si>
  <si>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</si>
  <si>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</si>
  <si>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</si>
  <si>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</si>
  <si>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</si>
  <si>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</si>
  <si>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</si>
  <si>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</si>
  <si>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</si>
  <si>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</si>
  <si>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</si>
  <si>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</si>
  <si>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</si>
  <si>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</si>
  <si>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</si>
  <si>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</si>
  <si>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</si>
  <si>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</si>
  <si>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</si>
  <si>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</si>
  <si>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</si>
  <si>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</si>
  <si>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</si>
  <si>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</si>
  <si>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</si>
  <si>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</si>
  <si>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</si>
  <si>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</si>
  <si>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</si>
  <si>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</si>
  <si>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</si>
  <si>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</si>
  <si>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</si>
  <si>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</si>
  <si>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</si>
  <si>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</si>
  <si>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</si>
  <si>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</si>
  <si>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</si>
  <si>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</si>
  <si>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</si>
  <si>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</si>
  <si>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</si>
  <si>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</si>
  <si>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</si>
  <si>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</si>
  <si>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</si>
  <si>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</si>
  <si>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</si>
  <si>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</si>
  <si>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</si>
  <si>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</si>
  <si>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</si>
  <si>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</si>
  <si>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</si>
  <si>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</si>
  <si>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</si>
  <si>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</si>
  <si>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</si>
  <si>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</si>
  <si>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</si>
  <si>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</si>
  <si>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</si>
  <si>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</si>
  <si>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</si>
  <si>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</si>
  <si>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</si>
  <si>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</si>
  <si>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</si>
  <si>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</si>
  <si>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</si>
  <si>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</si>
  <si>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</si>
  <si>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</si>
  <si>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</si>
  <si>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</si>
  <si>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</si>
  <si>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</si>
  <si>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</si>
  <si>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</si>
  <si>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</si>
  <si>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</si>
  <si>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</si>
  <si>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</si>
  <si>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</si>
  <si>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</si>
  <si>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</si>
  <si>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</si>
  <si>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</si>
  <si>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</si>
  <si>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</si>
  <si>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</si>
  <si>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</si>
  <si>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</si>
  <si>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</si>
  <si>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</si>
  <si>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</si>
  <si>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</si>
  <si>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</si>
  <si>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</si>
  <si>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</si>
  <si>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</si>
  <si>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</si>
  <si>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</si>
  <si>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</si>
  <si>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</si>
  <si>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</si>
  <si>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</si>
  <si>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</si>
  <si>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</si>
  <si>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</si>
  <si>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</si>
  <si>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</si>
  <si>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</si>
  <si>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</si>
  <si>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</si>
  <si>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</si>
  <si>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</si>
  <si>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</si>
  <si>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</si>
  <si>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</si>
  <si>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</si>
  <si>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</si>
  <si>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</si>
  <si>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</si>
  <si>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</si>
  <si>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</si>
  <si>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</si>
  <si>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</si>
  <si>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</si>
  <si>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</si>
  <si>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</si>
  <si>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</si>
  <si>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</si>
  <si>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</si>
  <si>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</si>
  <si>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</si>
  <si>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</si>
  <si>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</si>
  <si>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</si>
  <si>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</si>
  <si>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</si>
  <si>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</si>
  <si>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</si>
  <si>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</si>
  <si>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</si>
  <si>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</si>
  <si>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</si>
  <si>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</si>
  <si>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</si>
  <si>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</si>
  <si>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</si>
  <si>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</si>
  <si>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</si>
  <si>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</si>
  <si>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</si>
  <si>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</si>
  <si>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</si>
  <si>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</si>
  <si>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</si>
  <si>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</si>
  <si>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</si>
  <si>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</si>
  <si>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</si>
  <si>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</si>
  <si>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</si>
  <si>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</si>
  <si>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</si>
  <si>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</si>
  <si>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</si>
  <si>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</si>
  <si>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</si>
  <si>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</si>
  <si>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</si>
  <si>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</si>
  <si>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</si>
  <si>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</si>
  <si>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</si>
  <si>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</si>
  <si>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</si>
  <si>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</si>
  <si>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</si>
  <si>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</si>
  <si>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</si>
  <si>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</si>
  <si>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</si>
  <si>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</si>
  <si>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</si>
  <si>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</si>
  <si>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</si>
  <si>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</si>
  <si>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</si>
  <si>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</si>
  <si>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</si>
  <si>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</si>
  <si>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</si>
  <si>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</si>
  <si>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</si>
  <si>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</si>
  <si>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</si>
  <si>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</si>
  <si>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</si>
  <si>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</si>
  <si>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</si>
  <si>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</si>
  <si>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</si>
  <si>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</si>
  <si>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</si>
  <si>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</si>
  <si>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</si>
  <si>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</si>
  <si>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</si>
  <si>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</si>
  <si>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</si>
  <si>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</si>
  <si>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</si>
  <si>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</si>
  <si>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</si>
  <si>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</si>
  <si>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</si>
  <si>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</si>
  <si>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</si>
  <si>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</si>
  <si>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</si>
  <si>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</si>
  <si>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</si>
  <si>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</si>
  <si>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</si>
  <si>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</si>
  <si>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</si>
  <si>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</si>
  <si>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</si>
  <si>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</si>
  <si>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</si>
  <si>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</si>
  <si>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</si>
  <si>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</si>
  <si>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</si>
  <si>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</si>
  <si>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</si>
  <si>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</si>
  <si>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</si>
  <si>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</si>
  <si>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</si>
  <si>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</si>
  <si>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</si>
  <si>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</si>
  <si>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</si>
  <si>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</si>
  <si>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</si>
  <si>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</si>
  <si>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</si>
  <si>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</si>
  <si>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</si>
  <si>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</si>
  <si>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</si>
  <si>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</si>
  <si>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</si>
  <si>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</si>
  <si>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</si>
  <si>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</si>
  <si>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</si>
  <si>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</si>
  <si>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</si>
  <si>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</si>
  <si>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</si>
  <si>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</si>
  <si>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</si>
  <si>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</si>
  <si>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</si>
  <si>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</si>
  <si>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</si>
  <si>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</si>
  <si>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</si>
  <si>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</si>
  <si>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</si>
  <si>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</si>
  <si>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</si>
  <si>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</si>
  <si>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</si>
  <si>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</si>
  <si>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</si>
  <si>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</si>
  <si>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</si>
  <si>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</si>
  <si>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</si>
  <si>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</si>
  <si>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</si>
  <si>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</si>
  <si>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</si>
  <si>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</si>
  <si>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</si>
  <si>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</si>
  <si>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</si>
  <si>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</si>
  <si>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</si>
  <si>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</si>
  <si>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</si>
  <si>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</si>
  <si>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</si>
  <si>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</si>
  <si>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</si>
  <si>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</si>
  <si>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</si>
  <si>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</si>
  <si>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</si>
  <si>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</si>
  <si>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</si>
  <si>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</si>
  <si>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</si>
  <si>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</si>
  <si>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</si>
  <si>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</si>
  <si>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</si>
  <si>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</si>
  <si>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</si>
  <si>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</si>
  <si>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</si>
  <si>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</si>
  <si>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</si>
  <si>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</si>
  <si>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</si>
  <si>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</si>
  <si>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</si>
  <si>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</si>
  <si>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</si>
  <si>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</si>
  <si>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</si>
  <si>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</si>
  <si>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</si>
  <si>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</si>
  <si>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</si>
  <si>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</si>
  <si>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</si>
  <si>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</si>
  <si>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</si>
  <si>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</si>
  <si>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</si>
  <si>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</si>
  <si>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</si>
  <si>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</si>
  <si>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</si>
  <si>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</si>
  <si>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</si>
  <si>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</si>
  <si>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</si>
  <si>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</si>
  <si>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</si>
  <si>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</si>
  <si>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</si>
  <si>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</si>
  <si>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</si>
  <si>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</si>
  <si>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</si>
  <si>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</si>
  <si>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</si>
  <si>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</si>
  <si>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</si>
  <si>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</si>
  <si>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</si>
  <si>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</si>
  <si>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</si>
  <si>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</si>
  <si>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</si>
  <si>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</si>
  <si>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</si>
  <si>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</si>
  <si>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</si>
  <si>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</si>
  <si>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</si>
  <si>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</si>
  <si>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</si>
  <si>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</si>
  <si>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</si>
  <si>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</si>
  <si>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</si>
  <si>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</si>
  <si>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</si>
  <si>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</si>
  <si>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</si>
  <si>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</si>
  <si>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</si>
  <si>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</si>
  <si>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</si>
  <si>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</si>
  <si>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</si>
  <si>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</si>
  <si>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</si>
  <si>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</si>
  <si>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</si>
  <si>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</si>
  <si>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</si>
  <si>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</si>
  <si>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</si>
  <si>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</si>
  <si>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</si>
  <si>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</si>
  <si>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</si>
  <si>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</si>
  <si>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</si>
  <si>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</si>
  <si>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</si>
  <si>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</si>
  <si>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</si>
  <si>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</si>
  <si>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</si>
  <si>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</si>
  <si>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</si>
  <si>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</si>
  <si>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</si>
  <si>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</si>
  <si>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</si>
  <si>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</si>
  <si>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</si>
  <si>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</si>
  <si>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</si>
  <si>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</si>
  <si>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</si>
  <si>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</si>
  <si>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</si>
  <si>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</si>
  <si>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</si>
  <si>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</si>
  <si>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</si>
  <si>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</si>
  <si>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</si>
  <si>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</si>
  <si>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</si>
  <si>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</si>
  <si>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</si>
  <si>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</si>
  <si>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</si>
  <si>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</si>
  <si>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</si>
  <si>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</si>
  <si>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</si>
  <si>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</si>
  <si>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</si>
  <si>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</si>
  <si>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</si>
  <si>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</si>
  <si>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</si>
  <si>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</si>
  <si>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</si>
  <si>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</si>
  <si>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</si>
  <si>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</si>
  <si>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</si>
  <si>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</si>
  <si>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</si>
  <si>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</si>
  <si>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</si>
  <si>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</si>
  <si>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</si>
  <si>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</si>
  <si>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</si>
  <si>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</si>
  <si>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</si>
  <si>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</si>
  <si>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</si>
  <si>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</si>
  <si>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</si>
  <si>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</si>
  <si>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</si>
  <si>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</si>
  <si>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</si>
  <si>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</si>
  <si>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</si>
  <si>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</si>
  <si>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</si>
  <si>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</si>
  <si>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</si>
  <si>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</si>
  <si>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</si>
  <si>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</si>
  <si>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</si>
  <si>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</si>
  <si>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</si>
  <si>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</si>
  <si>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</si>
  <si>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</si>
  <si>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</si>
  <si>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</si>
  <si>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</si>
  <si>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</si>
  <si>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</si>
  <si>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</si>
  <si>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</si>
  <si>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</si>
  <si>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</si>
  <si>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</si>
  <si>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</si>
  <si>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</si>
  <si>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</si>
  <si>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</si>
  <si>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</si>
  <si>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</si>
  <si>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</si>
  <si>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</si>
  <si>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</si>
  <si>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</si>
  <si>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</si>
  <si>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</si>
  <si>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</si>
  <si>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</si>
  <si>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</si>
  <si>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</si>
  <si>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</si>
  <si>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</si>
  <si>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</si>
  <si>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</si>
  <si>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</si>
  <si>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</si>
  <si>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</si>
  <si>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</si>
  <si>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</si>
  <si>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</si>
  <si>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</si>
  <si>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</si>
  <si>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</si>
  <si>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</si>
  <si>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</si>
  <si>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</si>
  <si>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</si>
  <si>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</si>
  <si>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</si>
  <si>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</si>
  <si>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</si>
  <si>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</si>
  <si>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</si>
  <si>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</si>
  <si>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</si>
  <si>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</si>
  <si>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</si>
  <si>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</si>
  <si>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</si>
  <si>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</si>
  <si>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</si>
  <si>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</si>
  <si>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</si>
  <si>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</si>
  <si>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</si>
  <si>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</si>
  <si>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</si>
  <si>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</si>
  <si>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</si>
  <si>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</si>
  <si>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</si>
  <si>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</si>
  <si>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</si>
  <si>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</si>
  <si>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</si>
  <si>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</si>
  <si>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</si>
  <si>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</si>
  <si>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</si>
  <si>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</si>
  <si>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</si>
  <si>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</si>
  <si>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</si>
  <si>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</si>
  <si>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</si>
  <si>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</si>
  <si>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</si>
  <si>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</si>
  <si>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</si>
  <si>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</si>
  <si>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</si>
  <si>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</si>
  <si>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</si>
  <si>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</si>
  <si>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</si>
  <si>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</si>
  <si>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</si>
  <si>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</si>
  <si>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</si>
  <si>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</si>
  <si>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</si>
  <si>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</si>
  <si>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</si>
  <si>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</si>
  <si>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</si>
  <si>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</si>
  <si>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</si>
  <si>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</si>
  <si>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</si>
  <si>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</si>
  <si>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</si>
  <si>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</si>
  <si>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</si>
  <si>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</si>
  <si>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</si>
  <si>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</si>
  <si>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</si>
  <si>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</si>
  <si>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</si>
  <si>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</si>
  <si>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</si>
  <si>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</si>
  <si>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</si>
  <si>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</si>
  <si>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</si>
  <si>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</si>
  <si>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</si>
  <si>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</si>
  <si>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</si>
  <si>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</si>
  <si>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</si>
  <si>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</si>
  <si>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</si>
  <si>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</si>
  <si>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</si>
  <si>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</si>
  <si>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</si>
  <si>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</si>
  <si>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</si>
  <si>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</si>
  <si>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</si>
  <si>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</si>
  <si>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</si>
  <si>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</si>
  <si>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</si>
  <si>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</si>
  <si>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</si>
  <si>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</si>
  <si>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</si>
  <si>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</si>
  <si>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</si>
  <si>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</si>
  <si>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</si>
  <si>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</si>
  <si>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</si>
  <si>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</si>
  <si>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</si>
  <si>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</si>
  <si>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</si>
  <si>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</si>
  <si>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</si>
  <si>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</si>
  <si>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</si>
  <si>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</si>
  <si>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</si>
  <si>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</si>
  <si>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</si>
  <si>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</si>
  <si>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</si>
  <si>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</si>
  <si>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</si>
  <si>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</si>
  <si>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</si>
  <si>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</si>
  <si>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</si>
  <si>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</si>
  <si>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</si>
  <si>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</si>
  <si>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</si>
  <si>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</si>
  <si>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</si>
  <si>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</si>
  <si>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</si>
  <si>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</si>
  <si>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</si>
  <si>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</si>
  <si>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</si>
  <si>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</si>
  <si>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</si>
  <si>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</si>
  <si>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</si>
  <si>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</si>
  <si>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</si>
  <si>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</si>
  <si>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</si>
  <si>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</si>
  <si>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</si>
  <si>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</si>
  <si>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</si>
  <si>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</si>
  <si>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</si>
  <si>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</si>
  <si>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</si>
  <si>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</si>
  <si>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</si>
  <si>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</si>
  <si>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</si>
  <si>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</si>
  <si>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</si>
  <si>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</si>
  <si>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</si>
  <si>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</si>
  <si>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</si>
  <si>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</si>
  <si>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</si>
  <si>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</si>
  <si>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</si>
  <si>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</si>
  <si>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</si>
  <si>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</si>
  <si>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</si>
  <si>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</si>
  <si>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</si>
  <si>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</si>
  <si>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</si>
  <si>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</si>
  <si>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</si>
  <si>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</si>
  <si>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</si>
  <si>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</si>
  <si>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</si>
  <si>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</si>
  <si>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</si>
  <si>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</si>
  <si>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</si>
  <si>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</si>
  <si>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</si>
  <si>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</si>
  <si>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</si>
  <si>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</si>
  <si>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</si>
  <si>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</si>
  <si>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</si>
  <si>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</si>
  <si>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</si>
  <si>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</si>
  <si>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</si>
  <si>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</si>
  <si>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</si>
  <si>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</si>
  <si>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</si>
  <si>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</si>
  <si>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</si>
  <si>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</si>
  <si>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</si>
  <si>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</si>
  <si>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</si>
  <si>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</si>
  <si>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</si>
  <si>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</si>
  <si>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</si>
  <si>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</si>
  <si>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</si>
  <si>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</si>
  <si>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</si>
  <si>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</si>
  <si>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</si>
  <si>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</si>
  <si>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</si>
  <si>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</si>
  <si>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</si>
  <si>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</si>
  <si>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</si>
  <si>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</si>
  <si>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</si>
  <si>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</si>
  <si>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</si>
  <si>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</si>
  <si>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</si>
  <si>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</si>
  <si>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</si>
  <si>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</si>
  <si>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</si>
  <si>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</si>
  <si>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</si>
  <si>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</si>
  <si>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</si>
  <si>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</si>
  <si>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</si>
  <si>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</si>
  <si>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</si>
  <si>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</si>
  <si>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</si>
  <si>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</si>
  <si>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</si>
  <si>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</si>
  <si>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</si>
  <si>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</si>
  <si>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</si>
  <si>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</si>
  <si>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</si>
  <si>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</si>
  <si>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</si>
  <si>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</si>
  <si>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</si>
  <si>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</si>
  <si>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</si>
  <si>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</si>
  <si>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</si>
  <si>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</si>
  <si>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</si>
  <si>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</si>
  <si>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</si>
  <si>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</si>
  <si>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</si>
  <si>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</si>
  <si>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</si>
  <si>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</si>
  <si>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</si>
  <si>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</si>
  <si>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</si>
  <si>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</si>
  <si>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</si>
  <si>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</si>
  <si>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</si>
  <si>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</si>
  <si>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</si>
  <si>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</si>
  <si>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</si>
  <si>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</si>
  <si>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</si>
  <si>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</si>
  <si>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</si>
  <si>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</si>
  <si>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</si>
  <si>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</si>
  <si>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</si>
  <si>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</si>
  <si>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</si>
  <si>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</si>
  <si>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</si>
  <si>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</si>
  <si>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</si>
  <si>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</si>
  <si>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</si>
  <si>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</si>
  <si>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</si>
  <si>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</si>
  <si>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</si>
  <si>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</si>
  <si>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</si>
  <si>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</si>
  <si>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</si>
  <si>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</si>
  <si>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</si>
  <si>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</si>
  <si>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</si>
  <si>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</si>
  <si>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</si>
  <si>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</si>
  <si>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</si>
  <si>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</si>
  <si>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</si>
  <si>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</si>
  <si>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</si>
  <si>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</si>
  <si>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</si>
  <si>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</si>
  <si>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</si>
  <si>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</si>
  <si>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</si>
  <si>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</si>
  <si>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</si>
  <si>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</si>
  <si>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</si>
  <si>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</si>
  <si>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</si>
  <si>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</si>
  <si>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</si>
  <si>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</si>
  <si>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</si>
  <si>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</si>
  <si>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</si>
  <si>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</si>
  <si>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</si>
  <si>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</si>
  <si>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</si>
  <si>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</si>
  <si>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</si>
  <si>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</si>
  <si>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</si>
  <si>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</si>
  <si>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</si>
  <si>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</si>
  <si>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</si>
  <si>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</si>
  <si>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</si>
  <si>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</si>
  <si>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</si>
  <si>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</si>
  <si>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</si>
  <si>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</si>
  <si>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</si>
  <si>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</si>
  <si>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</si>
  <si>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</si>
  <si>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</si>
  <si>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</si>
  <si>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</si>
  <si>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</si>
  <si>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</si>
  <si>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</si>
  <si>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</si>
  <si>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</si>
  <si>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</si>
  <si>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</si>
  <si>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</si>
  <si>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</si>
  <si>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</si>
  <si>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</si>
  <si>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</si>
  <si>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</si>
  <si>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</si>
  <si>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</si>
  <si>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</si>
  <si>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</si>
  <si>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</si>
  <si>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</si>
  <si>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</si>
  <si>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</si>
  <si>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</si>
  <si>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</si>
  <si>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</si>
  <si>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</si>
  <si>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</si>
  <si>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</si>
  <si>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</si>
  <si>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</si>
  <si>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</si>
  <si>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</si>
  <si>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</si>
  <si>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</si>
  <si>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</si>
  <si>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</si>
  <si>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</si>
  <si>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</si>
  <si>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</si>
  <si>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</si>
  <si>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</si>
  <si>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</si>
  <si>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</si>
  <si>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</si>
  <si>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</si>
  <si>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</si>
  <si>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</si>
  <si>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</si>
  <si>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</si>
  <si>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</si>
  <si>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</si>
  <si>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</si>
  <si>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</si>
  <si>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</si>
  <si>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</si>
  <si>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</si>
  <si>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</si>
  <si>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</si>
  <si>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</si>
  <si>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</si>
  <si>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</si>
  <si>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</si>
  <si>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</si>
  <si>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</si>
  <si>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</si>
  <si>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</si>
  <si>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</si>
  <si>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</si>
  <si>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</si>
  <si>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</si>
  <si>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</si>
  <si>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</si>
  <si>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</si>
  <si>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</si>
  <si>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</si>
  <si>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</si>
  <si>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</si>
  <si>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</si>
  <si>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</si>
  <si>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</si>
  <si>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</si>
  <si>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</si>
  <si>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</si>
  <si>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</si>
  <si>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</si>
  <si>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</si>
  <si>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</si>
  <si>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</si>
  <si>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</si>
  <si>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</si>
  <si>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</si>
  <si>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</si>
  <si>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</si>
  <si>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</si>
  <si>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</si>
  <si>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</si>
  <si>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</si>
  <si>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</si>
  <si>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</si>
  <si>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</si>
  <si>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</si>
  <si>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</si>
  <si>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</si>
  <si>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</si>
  <si>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</si>
  <si>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</si>
  <si>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</si>
  <si>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</si>
  <si>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</si>
  <si>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</si>
  <si>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</si>
  <si>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</si>
  <si>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</si>
  <si>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</si>
  <si>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</si>
  <si>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</si>
  <si>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</si>
  <si>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</si>
  <si>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</si>
  <si>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</si>
  <si>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</si>
  <si>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</si>
  <si>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</si>
  <si>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</si>
  <si>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</si>
  <si>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</si>
  <si>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</si>
  <si>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</si>
  <si>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</si>
  <si>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</si>
  <si>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</si>
  <si>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</si>
  <si>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</si>
  <si>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</si>
  <si>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</si>
  <si>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</si>
  <si>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</si>
  <si>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</si>
  <si>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</si>
  <si>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</si>
  <si>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</si>
  <si>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</si>
  <si>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</si>
  <si>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</si>
  <si>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</si>
  <si>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</si>
  <si>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</si>
  <si>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</si>
  <si>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</si>
  <si>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</si>
  <si>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</si>
  <si>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</si>
  <si>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</si>
  <si>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</si>
  <si>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</si>
  <si>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</si>
  <si>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</si>
  <si>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</si>
  <si>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</si>
  <si>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</si>
  <si>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</si>
  <si>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</si>
  <si>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</si>
  <si>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</si>
  <si>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</si>
  <si>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</si>
  <si>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</si>
  <si>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</si>
  <si>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</si>
  <si>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</si>
  <si>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</si>
  <si>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</si>
  <si>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</si>
  <si>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</si>
  <si>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</si>
  <si>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</si>
  <si>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</si>
  <si>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</si>
  <si>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</si>
  <si>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</si>
  <si>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</si>
  <si>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</si>
  <si>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</si>
  <si>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</si>
  <si>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</si>
  <si>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</si>
  <si>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</si>
  <si>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</si>
  <si>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</si>
  <si>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</si>
  <si>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</si>
  <si>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</si>
  <si>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</si>
  <si>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</si>
  <si>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</si>
  <si>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</si>
  <si>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</si>
  <si>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</si>
  <si>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</si>
  <si>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</si>
  <si>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</si>
  <si>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</si>
  <si>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</si>
  <si>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</si>
  <si>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</si>
  <si>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</si>
  <si>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</si>
  <si>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</si>
  <si>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</si>
  <si>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</si>
  <si>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</si>
  <si>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</si>
  <si>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</si>
  <si>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</si>
  <si>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</si>
  <si>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</si>
  <si>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</si>
  <si>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</si>
  <si>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</si>
  <si>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</si>
  <si>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</si>
  <si>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</si>
  <si>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</si>
  <si>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</si>
  <si>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</si>
  <si>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</si>
  <si>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</si>
  <si>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</si>
  <si>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</si>
  <si>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</si>
  <si>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</si>
  <si>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</si>
  <si>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</si>
  <si>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</si>
  <si>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</si>
  <si>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</si>
  <si>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</si>
  <si>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</si>
  <si>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</si>
  <si>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</si>
  <si>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</si>
  <si>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</si>
  <si>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</si>
  <si>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</si>
  <si>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</si>
  <si>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</si>
  <si>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</si>
  <si>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</si>
  <si>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</si>
  <si>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</si>
  <si>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</si>
  <si>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</si>
  <si>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</si>
  <si>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</si>
  <si>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</si>
  <si>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</si>
  <si>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</si>
  <si>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</si>
  <si>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</si>
  <si>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</si>
  <si>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</si>
  <si>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</si>
  <si>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</si>
  <si>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</si>
  <si>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</si>
  <si>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</si>
  <si>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</si>
  <si>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</si>
  <si>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</si>
  <si>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</si>
  <si>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</si>
  <si>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</si>
  <si>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</si>
  <si>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</si>
  <si>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</si>
  <si>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</si>
  <si>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</si>
  <si>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</si>
  <si>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</si>
  <si>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</si>
  <si>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</si>
  <si>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</si>
  <si>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</si>
  <si>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</si>
  <si>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</si>
  <si>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</si>
  <si>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</si>
  <si>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</si>
  <si>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</si>
  <si>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</si>
  <si>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</si>
  <si>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</si>
  <si>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</si>
  <si>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</si>
  <si>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</si>
  <si>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</si>
  <si>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</si>
  <si>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</si>
  <si>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</si>
  <si>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</si>
  <si>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</si>
  <si>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</si>
  <si>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</si>
  <si>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</si>
  <si>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</si>
  <si>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</si>
  <si>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</si>
  <si>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</si>
  <si>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</si>
  <si>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</si>
  <si>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</si>
  <si>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</si>
  <si>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</si>
  <si>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</si>
  <si>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</si>
  <si>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</si>
  <si>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</si>
  <si>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</si>
  <si>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</si>
  <si>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</si>
  <si>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</si>
  <si>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</si>
  <si>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</si>
  <si>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</si>
  <si>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</si>
  <si>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</si>
  <si>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</si>
  <si>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</si>
  <si>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</si>
  <si>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</si>
  <si>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</si>
  <si>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</si>
  <si>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</si>
  <si>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</si>
  <si>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</si>
  <si>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</si>
  <si>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</si>
  <si>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</si>
  <si>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</si>
  <si>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</si>
  <si>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</si>
  <si>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</si>
  <si>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</si>
  <si>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</si>
  <si>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</si>
  <si>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</si>
  <si>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</si>
  <si>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</si>
  <si>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</si>
  <si>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</si>
  <si>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</si>
  <si>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</si>
  <si>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</si>
  <si>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</si>
  <si>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</si>
  <si>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</si>
  <si>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</si>
  <si>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</si>
  <si>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</si>
  <si>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</si>
  <si>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</si>
  <si>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</si>
  <si>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</si>
  <si>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</si>
  <si>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</si>
  <si>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</si>
  <si>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</si>
  <si>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</si>
  <si>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</si>
  <si>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</si>
  <si>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</si>
  <si>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</si>
  <si>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</si>
  <si>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</si>
  <si>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</si>
  <si>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</si>
  <si>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</si>
  <si>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</si>
  <si>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</si>
  <si>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</si>
  <si>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</si>
  <si>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</si>
  <si>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</si>
  <si>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</si>
  <si>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</si>
  <si>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</si>
  <si>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</si>
  <si>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</si>
  <si>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</si>
  <si>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</si>
  <si>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</si>
  <si>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</si>
  <si>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</si>
  <si>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</si>
  <si>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</si>
  <si>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</si>
  <si>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</si>
  <si>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</si>
  <si>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</si>
  <si>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</si>
  <si>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</si>
  <si>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</si>
  <si>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</si>
  <si>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</si>
  <si>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</si>
  <si>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</si>
  <si>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</si>
  <si>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</si>
  <si>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</si>
  <si>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</si>
  <si>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</si>
  <si>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</si>
  <si>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</si>
  <si>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</si>
  <si>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</si>
  <si>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</si>
  <si>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</si>
  <si>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</si>
  <si>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</si>
  <si>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</si>
  <si>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</si>
  <si>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</si>
  <si>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</si>
  <si>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</si>
  <si>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</si>
  <si>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</si>
  <si>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</si>
  <si>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</si>
  <si>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</si>
  <si>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</si>
  <si>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</si>
  <si>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</si>
  <si>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</si>
  <si>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</si>
  <si>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</si>
  <si>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</si>
  <si>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</si>
  <si>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</si>
  <si>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</si>
  <si>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</si>
  <si>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</si>
  <si>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</si>
  <si>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</si>
  <si>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</si>
  <si>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</si>
  <si>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</si>
  <si>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</si>
  <si>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</si>
  <si>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</si>
  <si>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</si>
  <si>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</si>
  <si>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</si>
  <si>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</si>
  <si>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</si>
  <si>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</si>
  <si>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</si>
  <si>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</si>
  <si>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</si>
  <si>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</si>
  <si>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</si>
  <si>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</si>
  <si>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</si>
  <si>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</si>
  <si>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</si>
  <si>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</si>
  <si>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</si>
  <si>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</si>
  <si>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</si>
  <si>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</si>
  <si>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</si>
  <si>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</si>
  <si>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</si>
  <si>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</si>
  <si>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</si>
  <si>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</si>
  <si>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</si>
  <si>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</si>
  <si>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</si>
  <si>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</si>
  <si>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</si>
  <si>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</si>
  <si>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</si>
  <si>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</si>
  <si>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</si>
  <si>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</si>
  <si>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</si>
  <si>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</si>
  <si>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</si>
  <si>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</si>
  <si>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</si>
  <si>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</si>
  <si>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</si>
  <si>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</si>
  <si>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</si>
  <si>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</si>
  <si>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</si>
  <si>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</si>
  <si>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</si>
  <si>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</si>
  <si>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</si>
  <si>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</si>
  <si>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</si>
  <si>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</si>
  <si>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</si>
  <si>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</si>
  <si>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</si>
  <si>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</si>
  <si>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</si>
  <si>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</si>
  <si>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</si>
  <si>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</si>
  <si>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</si>
  <si>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</si>
  <si>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</si>
  <si>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</si>
  <si>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</si>
  <si>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</si>
  <si>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</si>
  <si>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</si>
  <si>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</si>
  <si>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</si>
  <si>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</si>
  <si>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</si>
  <si>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</si>
  <si>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</si>
  <si>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</si>
  <si>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</si>
  <si>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</si>
  <si>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</si>
  <si>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</si>
  <si>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</si>
  <si>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</si>
  <si>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</si>
  <si>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</si>
  <si>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</si>
  <si>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</si>
  <si>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</si>
  <si>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</si>
  <si>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</si>
  <si>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</si>
  <si>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</si>
  <si>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</si>
  <si>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</si>
  <si>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</si>
  <si>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</si>
  <si>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</si>
  <si>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</si>
  <si>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</si>
  <si>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</si>
  <si>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</si>
  <si>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</si>
  <si>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</si>
  <si>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</si>
  <si>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</si>
  <si>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</si>
  <si>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</si>
  <si>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</si>
  <si>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</si>
  <si>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</si>
  <si>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</si>
  <si>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</si>
  <si>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</si>
  <si>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</si>
  <si>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</si>
  <si>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</si>
  <si>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</si>
  <si>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</si>
  <si>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</si>
  <si>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</si>
  <si>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</si>
  <si>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</si>
  <si>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</si>
  <si>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</si>
  <si>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</si>
  <si>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</si>
  <si>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</si>
  <si>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</si>
  <si>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</si>
  <si>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</si>
  <si>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</si>
  <si>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</si>
  <si>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</si>
  <si>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</si>
  <si>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</si>
  <si>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</si>
  <si>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</si>
  <si>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</si>
  <si>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</si>
  <si>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</si>
  <si>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</si>
  <si>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</si>
  <si>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</si>
  <si>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</si>
  <si>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</si>
  <si>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</si>
  <si>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</si>
  <si>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</si>
  <si>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</si>
  <si>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</si>
  <si>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</si>
  <si>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</si>
  <si>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</si>
  <si>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</si>
  <si>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</si>
  <si>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</si>
  <si>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</si>
  <si>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</si>
  <si>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</si>
  <si>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</si>
  <si>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</si>
  <si>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</si>
  <si>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</si>
  <si>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</si>
  <si>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</si>
  <si>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</si>
  <si>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</si>
  <si>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</si>
  <si>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</si>
  <si>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</si>
  <si>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</si>
  <si>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</si>
  <si>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</si>
  <si>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</si>
  <si>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</si>
  <si>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</si>
  <si>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</si>
  <si>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</si>
  <si>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</si>
  <si>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</si>
  <si>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</si>
  <si>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</si>
  <si>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</si>
  <si>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</si>
  <si>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</si>
  <si>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</si>
  <si>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</si>
  <si>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</si>
  <si>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</si>
  <si>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</si>
  <si>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</si>
  <si>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</si>
  <si>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</si>
  <si>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</si>
  <si>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</si>
  <si>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</si>
  <si>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</si>
  <si>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</si>
  <si>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</si>
  <si>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</si>
  <si>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</si>
  <si>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</si>
  <si>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</si>
  <si>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</si>
  <si>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</si>
  <si>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</si>
  <si>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</si>
  <si>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</si>
  <si>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</si>
  <si>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</si>
  <si>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</si>
  <si>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</si>
  <si>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</si>
  <si>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</si>
  <si>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</si>
  <si>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</si>
  <si>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</si>
  <si>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</si>
  <si>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</si>
  <si>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</si>
  <si>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</si>
  <si>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</si>
  <si>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</si>
  <si>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</si>
  <si>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</si>
  <si>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</si>
  <si>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</si>
  <si>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</si>
  <si>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</si>
  <si>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</si>
  <si>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</si>
  <si>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</si>
  <si>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</si>
  <si>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</si>
  <si>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</si>
  <si>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</si>
  <si>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</si>
  <si>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</si>
  <si>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</si>
  <si>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</si>
  <si>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</si>
  <si>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</si>
  <si>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</si>
  <si>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</si>
  <si>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</si>
  <si>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</si>
  <si>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</si>
  <si>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</si>
  <si>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</si>
  <si>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</si>
  <si>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</si>
  <si>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</si>
  <si>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</si>
  <si>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</si>
  <si>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</si>
  <si>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</si>
  <si>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</si>
  <si>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</si>
  <si>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</si>
  <si>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</si>
  <si>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</si>
  <si>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</si>
  <si>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</si>
  <si>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</si>
  <si>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</si>
  <si>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</si>
  <si>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</si>
  <si>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</si>
  <si>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</si>
  <si>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</si>
  <si>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</si>
  <si>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</si>
  <si>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</si>
  <si>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</si>
  <si>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</si>
  <si>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</si>
  <si>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</si>
  <si>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</si>
  <si>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</si>
  <si>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</si>
  <si>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</si>
  <si>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</si>
  <si>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</si>
  <si>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</si>
  <si>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</si>
  <si>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</si>
  <si>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</si>
  <si>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</si>
  <si>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</si>
  <si>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</si>
  <si>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</si>
  <si>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</si>
  <si>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</si>
  <si>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</si>
  <si>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</si>
  <si>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</si>
  <si>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</si>
  <si>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</si>
  <si>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</si>
  <si>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</si>
  <si>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</si>
  <si>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</si>
  <si>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</si>
  <si>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</si>
  <si>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</si>
  <si>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</si>
  <si>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</si>
  <si>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</si>
  <si>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</si>
  <si>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</si>
  <si>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</si>
  <si>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</si>
  <si>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</si>
  <si>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</si>
  <si>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</si>
  <si>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</si>
  <si>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</si>
  <si>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</si>
  <si>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</si>
  <si>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</si>
  <si>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</si>
  <si>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</si>
  <si>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</si>
  <si>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</si>
  <si>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</si>
  <si>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</si>
  <si>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</si>
  <si>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</si>
  <si>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</si>
  <si>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</si>
  <si>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</si>
  <si>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</si>
  <si>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</si>
  <si>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</si>
  <si>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</si>
  <si>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</si>
  <si>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</si>
  <si>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</si>
  <si>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</si>
  <si>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</si>
  <si>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</si>
  <si>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</si>
  <si>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</si>
  <si>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</si>
  <si>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</si>
  <si>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</si>
  <si>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</si>
  <si>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</si>
  <si>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</si>
  <si>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</si>
  <si>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</si>
  <si>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</si>
  <si>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</si>
  <si>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</si>
  <si>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</si>
  <si>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</si>
  <si>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</si>
  <si>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</si>
  <si>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</si>
  <si>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</si>
  <si>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</si>
  <si>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</si>
  <si>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</si>
  <si>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</si>
  <si>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</si>
  <si>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</si>
  <si>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</si>
  <si>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</si>
  <si>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</si>
  <si>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</si>
  <si>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</si>
  <si>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</si>
  <si>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</si>
  <si>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</si>
  <si>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</si>
  <si>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</si>
  <si>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</si>
  <si>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</si>
  <si>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</si>
  <si>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</si>
  <si>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</si>
  <si>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</si>
  <si>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</si>
  <si>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</si>
  <si>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</si>
  <si>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</si>
  <si>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</si>
  <si>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</si>
  <si>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</si>
  <si>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</si>
  <si>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</si>
  <si>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</si>
  <si>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</si>
  <si>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</si>
  <si>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</si>
  <si>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</si>
  <si>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</si>
  <si>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</si>
  <si>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</si>
  <si>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</si>
  <si>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</si>
  <si>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</si>
  <si>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</si>
  <si>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</si>
  <si>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</si>
  <si>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</si>
  <si>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</si>
  <si>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</si>
  <si>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</si>
  <si>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</si>
  <si>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</si>
  <si>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</si>
  <si>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</si>
  <si>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</si>
  <si>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</si>
  <si>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</si>
  <si>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</si>
  <si>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</si>
  <si>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</si>
  <si>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</si>
  <si>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</si>
  <si>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</si>
  <si>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</si>
  <si>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</si>
  <si>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</si>
  <si>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</si>
  <si>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</si>
  <si>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</si>
  <si>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</si>
  <si>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</si>
  <si>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</si>
  <si>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</si>
  <si>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</si>
  <si>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</si>
  <si>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</si>
  <si>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</si>
  <si>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</si>
  <si>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</si>
  <si>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</si>
  <si>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</si>
  <si>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</si>
  <si>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</si>
  <si>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</si>
  <si>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</si>
  <si>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</si>
  <si>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</si>
  <si>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</si>
  <si>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</si>
  <si>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</si>
  <si>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</si>
  <si>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</si>
  <si>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</si>
  <si>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</si>
  <si>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</si>
  <si>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</si>
  <si>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</si>
  <si>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</si>
  <si>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</si>
  <si>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</si>
  <si>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</si>
  <si>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</si>
  <si>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</si>
  <si>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</si>
  <si>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</si>
  <si>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</si>
  <si>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</si>
  <si>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</si>
  <si>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</si>
  <si>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</si>
  <si>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</si>
  <si>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</si>
  <si>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</si>
  <si>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</si>
  <si>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</si>
  <si>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</si>
  <si>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</si>
  <si>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</si>
  <si>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</si>
  <si>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</si>
  <si>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</si>
  <si>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</si>
  <si>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</si>
  <si>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</si>
  <si>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</si>
  <si>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</si>
  <si>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</si>
  <si>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</si>
  <si>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</si>
  <si>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</si>
  <si>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</si>
  <si>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</si>
  <si>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</si>
  <si>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</si>
  <si>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</si>
  <si>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</si>
  <si>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</si>
  <si>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</si>
  <si>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</si>
  <si>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</si>
  <si>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</si>
  <si>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</si>
  <si>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</si>
  <si>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</si>
  <si>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</si>
  <si>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</si>
  <si>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</si>
  <si>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</si>
  <si>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</si>
  <si>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</si>
  <si>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</si>
  <si>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</si>
  <si>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</si>
  <si>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</si>
  <si>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</si>
  <si>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</si>
  <si>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</si>
  <si>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</si>
  <si>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</si>
  <si>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</si>
  <si>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</si>
  <si>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</si>
  <si>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</si>
  <si>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</si>
  <si>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</si>
  <si>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</si>
  <si>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</si>
  <si>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</si>
  <si>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</si>
  <si>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</si>
  <si>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</si>
  <si>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</si>
  <si>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</si>
  <si>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</si>
  <si>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</si>
  <si>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</si>
  <si>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</si>
  <si>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</si>
  <si>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</si>
  <si>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</si>
  <si>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</si>
  <si>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</si>
  <si>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</si>
  <si>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</si>
  <si>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</si>
  <si>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</si>
  <si>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</si>
  <si>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</si>
  <si>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</si>
  <si>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</si>
  <si>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</si>
  <si>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</si>
  <si>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</si>
  <si>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</si>
  <si>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</si>
  <si>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</si>
  <si>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</si>
  <si>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</si>
  <si>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</si>
  <si>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</si>
  <si>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</si>
  <si>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</si>
  <si>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</si>
  <si>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</si>
  <si>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</si>
  <si>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</si>
  <si>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</si>
  <si>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</si>
  <si>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</si>
  <si>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</si>
  <si>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</si>
  <si>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</si>
  <si>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</si>
  <si>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</si>
  <si>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</si>
  <si>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</si>
  <si>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</si>
  <si>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</si>
  <si>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</si>
  <si>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</si>
  <si>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</si>
  <si>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</si>
  <si>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</si>
  <si>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</si>
  <si>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</si>
  <si>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</si>
  <si>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</si>
  <si>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</si>
  <si>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</si>
  <si>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</si>
  <si>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</si>
  <si>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</si>
  <si>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</si>
  <si>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</si>
  <si>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</si>
  <si>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</si>
  <si>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</si>
  <si>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</si>
  <si>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</si>
  <si>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</si>
  <si>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</si>
  <si>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</si>
  <si>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</si>
  <si>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</si>
  <si>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</si>
  <si>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</si>
  <si>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</si>
  <si>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</si>
  <si>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</si>
  <si>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</si>
  <si>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</si>
  <si>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</si>
  <si>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</si>
  <si>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</si>
  <si>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</si>
  <si>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</si>
  <si>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</si>
  <si>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</si>
  <si>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</si>
  <si>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</si>
  <si>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</si>
  <si>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</si>
  <si>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</si>
  <si>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</si>
  <si>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</si>
  <si>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</si>
  <si>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</si>
  <si>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</si>
  <si>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</si>
  <si>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</si>
  <si>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</si>
  <si>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</si>
  <si>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</si>
  <si>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</si>
  <si>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</si>
  <si>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</si>
  <si>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</si>
  <si>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</si>
  <si>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</si>
  <si>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</si>
  <si>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</si>
  <si>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</si>
  <si>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</si>
  <si>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</si>
  <si>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</si>
  <si>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</si>
  <si>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</si>
  <si>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</si>
  <si>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</si>
  <si>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</si>
  <si>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</si>
  <si>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</si>
  <si>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</si>
  <si>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</si>
  <si>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</si>
  <si>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</si>
  <si>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</si>
  <si>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</si>
  <si>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</si>
  <si>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</si>
  <si>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</si>
  <si>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</si>
  <si>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</si>
  <si>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</si>
  <si>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</si>
  <si>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</si>
  <si>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</si>
  <si>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</si>
  <si>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</si>
  <si>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</si>
  <si>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</si>
  <si>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</si>
  <si>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</si>
  <si>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</si>
  <si>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</si>
  <si>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</si>
  <si>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</si>
  <si>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</si>
  <si>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</si>
  <si>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</si>
  <si>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</si>
  <si>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</si>
  <si>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</si>
  <si>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</si>
  <si>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</si>
  <si>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</si>
  <si>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</si>
  <si>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</si>
  <si>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</si>
  <si>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</si>
  <si>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</si>
  <si>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</si>
  <si>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</si>
  <si>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</si>
  <si>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</si>
  <si>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</si>
  <si>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</si>
  <si>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</si>
  <si>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</si>
  <si>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</si>
  <si>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</si>
  <si>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</si>
  <si>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</si>
  <si>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</si>
  <si>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</si>
  <si>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</si>
  <si>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</si>
  <si>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</si>
  <si>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</si>
  <si>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</si>
  <si>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</si>
  <si>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</si>
  <si>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</si>
  <si>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</si>
  <si>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</si>
  <si>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</si>
  <si>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</si>
  <si>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</si>
  <si>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</si>
  <si>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</si>
  <si>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</si>
  <si>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</si>
  <si>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</si>
  <si>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</si>
  <si>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</si>
  <si>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</si>
  <si>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</si>
  <si>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</si>
  <si>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</si>
  <si>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</si>
  <si>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</si>
  <si>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</si>
  <si>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</si>
  <si>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</si>
  <si>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</si>
  <si>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</si>
  <si>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</si>
  <si>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</si>
  <si>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</si>
  <si>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</si>
  <si>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</si>
  <si>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</si>
  <si>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</si>
  <si>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</si>
  <si>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</si>
  <si>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</si>
  <si>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</si>
  <si>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</si>
  <si>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</si>
  <si>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</si>
  <si>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</si>
  <si>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</si>
  <si>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</si>
  <si>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</si>
  <si>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</si>
  <si>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</si>
  <si>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</si>
  <si>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</si>
  <si>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</si>
  <si>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</si>
  <si>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</si>
  <si>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</si>
  <si>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</si>
  <si>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</si>
  <si>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</si>
  <si>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</si>
  <si>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</si>
  <si>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</si>
  <si>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</si>
  <si>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</si>
  <si>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</si>
  <si>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</si>
  <si>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</si>
  <si>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</si>
  <si>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</si>
  <si>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</si>
  <si>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</si>
  <si>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</si>
  <si>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</si>
  <si>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</si>
  <si>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</si>
  <si>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</si>
  <si>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</si>
  <si>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</si>
  <si>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</si>
  <si>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</si>
  <si>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</si>
  <si>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</si>
  <si>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</si>
  <si>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</si>
  <si>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</si>
  <si>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</si>
  <si>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</si>
  <si>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</si>
  <si>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</si>
  <si>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</si>
  <si>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</si>
  <si>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</si>
  <si>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</si>
  <si>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</si>
  <si>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</si>
  <si>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</si>
  <si>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</si>
  <si>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</si>
  <si>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</si>
  <si>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</si>
  <si>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</si>
  <si>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</si>
  <si>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</si>
  <si>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</si>
  <si>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</si>
  <si>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</si>
  <si>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</si>
  <si>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</si>
  <si>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</si>
  <si>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</si>
  <si>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</si>
  <si>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</si>
  <si>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</si>
  <si>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</si>
  <si>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</si>
  <si>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</si>
  <si>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</si>
  <si>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</si>
  <si>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</si>
  <si>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</si>
  <si>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</si>
  <si>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</si>
  <si>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</si>
  <si>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</si>
  <si>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</si>
  <si>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</si>
  <si>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</si>
  <si>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</si>
  <si>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</si>
  <si>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</si>
  <si>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</si>
  <si>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</si>
  <si>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</si>
  <si>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</si>
  <si>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</si>
  <si>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</si>
  <si>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</si>
  <si>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</si>
  <si>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</si>
  <si>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</si>
  <si>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</si>
  <si>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</si>
  <si>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</si>
  <si>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</si>
  <si>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</si>
  <si>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</si>
  <si>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</si>
  <si>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</si>
  <si>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</si>
  <si>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</si>
  <si>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</si>
  <si>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</si>
  <si>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</si>
  <si>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</si>
  <si>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</si>
  <si>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</si>
  <si>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</si>
  <si>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</si>
  <si>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</si>
  <si>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</si>
  <si>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</si>
  <si>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</si>
  <si>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</si>
  <si>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</si>
  <si>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</si>
  <si>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</si>
  <si>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</si>
  <si>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</si>
  <si>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</si>
  <si>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</si>
  <si>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</si>
  <si>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</si>
  <si>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</si>
  <si>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</si>
  <si>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</si>
  <si>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</si>
  <si>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</si>
  <si>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</si>
  <si>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</si>
  <si>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</si>
  <si>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</si>
  <si>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</si>
  <si>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</si>
  <si>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</si>
  <si>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</si>
  <si>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</si>
  <si>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</si>
  <si>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</si>
  <si>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</si>
  <si>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</si>
  <si>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</si>
  <si>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</si>
  <si>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</si>
  <si>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</si>
  <si>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</si>
  <si>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</si>
  <si>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</si>
  <si>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</si>
  <si>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</si>
  <si>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</si>
  <si>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</si>
  <si>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</si>
  <si>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</si>
  <si>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</si>
  <si>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</si>
  <si>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</si>
  <si>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</si>
  <si>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</si>
  <si>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</si>
  <si>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</si>
  <si>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</si>
  <si>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</si>
  <si>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</si>
  <si>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</si>
  <si>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</si>
  <si>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</si>
  <si>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</si>
  <si>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</si>
  <si>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</si>
  <si>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</si>
  <si>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</si>
  <si>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</si>
  <si>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</si>
  <si>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</si>
  <si>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</si>
  <si>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</si>
  <si>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</si>
  <si>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</si>
  <si>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</si>
  <si>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</si>
  <si>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</si>
  <si>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</si>
  <si>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</si>
  <si>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</si>
  <si>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</si>
  <si>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</si>
  <si>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</si>
  <si>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</si>
  <si>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</si>
  <si>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</si>
  <si>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</si>
  <si>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</si>
  <si>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</si>
  <si>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</si>
  <si>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</si>
  <si>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</si>
  <si>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</si>
  <si>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</si>
  <si>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</si>
  <si>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</si>
  <si>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</si>
  <si>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</si>
  <si>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</si>
  <si>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</si>
  <si>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</si>
  <si>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</si>
  <si>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</si>
  <si>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</si>
  <si>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</si>
  <si>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</si>
  <si>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</si>
  <si>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</si>
  <si>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</si>
  <si>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</si>
  <si>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</si>
  <si>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</si>
  <si>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</si>
  <si>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</si>
  <si>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</si>
  <si>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</si>
  <si>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</si>
  <si>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</si>
  <si>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</si>
  <si>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</si>
  <si>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</si>
  <si>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</si>
  <si>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</si>
  <si>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</si>
  <si>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</si>
  <si>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</si>
  <si>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</si>
  <si>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</si>
  <si>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</si>
  <si>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</si>
  <si>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</si>
  <si>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</si>
  <si>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</si>
  <si>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</si>
  <si>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</si>
  <si>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</si>
  <si>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</si>
  <si>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</si>
  <si>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</si>
  <si>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</si>
  <si>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</si>
  <si>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</si>
  <si>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</si>
  <si>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</si>
  <si>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</si>
  <si>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</si>
  <si>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</si>
  <si>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</si>
  <si>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</si>
  <si>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</si>
  <si>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</si>
  <si>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</si>
  <si>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</si>
  <si>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</si>
  <si>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</si>
  <si>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</si>
  <si>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</si>
  <si>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</si>
  <si>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</si>
  <si>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</si>
  <si>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</si>
  <si>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</si>
  <si>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</si>
  <si>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</si>
  <si>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</si>
  <si>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</si>
  <si>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</si>
  <si>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</si>
  <si>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</si>
  <si>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</si>
  <si>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</si>
  <si>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</si>
  <si>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</si>
  <si>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</si>
  <si>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</si>
  <si>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</si>
  <si>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</si>
  <si>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</si>
  <si>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</si>
  <si>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</si>
  <si>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</si>
  <si>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</si>
  <si>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</si>
  <si>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</si>
  <si>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</si>
  <si>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</si>
  <si>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</si>
  <si>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</si>
  <si>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</si>
  <si>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</si>
  <si>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</si>
  <si>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</si>
  <si>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</si>
  <si>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</si>
  <si>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</si>
  <si>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</si>
  <si>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</si>
  <si>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</si>
  <si>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</si>
  <si>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</si>
  <si>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</si>
  <si>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</si>
  <si>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</si>
  <si>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</si>
  <si>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</si>
  <si>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</si>
  <si>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</si>
  <si>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</si>
  <si>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</si>
  <si>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</si>
  <si>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</si>
  <si>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</si>
  <si>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</si>
  <si>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</si>
  <si>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</si>
  <si>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</si>
  <si>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</si>
  <si>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</si>
  <si>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</si>
  <si>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</si>
  <si>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</si>
  <si>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</si>
  <si>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</si>
  <si>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</si>
  <si>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</si>
  <si>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</si>
  <si>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</si>
  <si>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</si>
  <si>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</si>
  <si>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</si>
  <si>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</si>
  <si>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</si>
  <si>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</si>
  <si>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</si>
  <si>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</si>
  <si>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</si>
  <si>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</si>
  <si>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</si>
  <si>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</si>
  <si>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</si>
  <si>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</si>
  <si>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</si>
  <si>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</si>
  <si>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</si>
  <si>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</si>
  <si>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</si>
  <si>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</si>
  <si>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</si>
  <si>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</si>
  <si>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</si>
  <si>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</si>
  <si>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</si>
  <si>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</si>
  <si>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</si>
  <si>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</si>
  <si>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</si>
  <si>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</si>
  <si>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</si>
  <si>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</si>
  <si>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</si>
  <si>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</si>
  <si>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</si>
  <si>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</si>
  <si>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</si>
  <si>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</si>
  <si>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</si>
  <si>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</si>
  <si>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</si>
  <si>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</si>
  <si>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</si>
  <si>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</si>
  <si>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</si>
  <si>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</si>
  <si>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</si>
  <si>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</si>
  <si>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</si>
  <si>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</si>
  <si>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</si>
  <si>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</si>
  <si>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</si>
  <si>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</si>
  <si>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</si>
  <si>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</si>
  <si>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</si>
  <si>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</si>
  <si>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</si>
  <si>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</si>
  <si>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</si>
  <si>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</si>
  <si>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</si>
  <si>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</si>
  <si>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</si>
  <si>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</si>
  <si>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</si>
  <si>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</si>
  <si>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</si>
  <si>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</si>
  <si>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</si>
  <si>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</si>
  <si>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</si>
  <si>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</si>
  <si>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</si>
  <si>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</si>
  <si>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</si>
  <si>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</si>
  <si>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</si>
  <si>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</si>
  <si>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</si>
  <si>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</si>
  <si>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</si>
  <si>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</si>
  <si>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</si>
  <si>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</si>
  <si>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</si>
  <si>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</si>
  <si>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</si>
  <si>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</si>
  <si>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</si>
  <si>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</si>
  <si>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</si>
  <si>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</si>
  <si>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</si>
  <si>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</si>
  <si>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</si>
  <si>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</si>
  <si>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</si>
  <si>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</si>
  <si>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</si>
  <si>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</si>
  <si>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</si>
  <si>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</si>
  <si>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</si>
  <si>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</si>
  <si>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</si>
  <si>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</si>
  <si>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</si>
  <si>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</si>
  <si>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</si>
  <si>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</si>
  <si>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</si>
  <si>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</si>
  <si>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</si>
  <si>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</si>
  <si>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</si>
  <si>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</si>
  <si>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</si>
  <si>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</si>
  <si>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</si>
  <si>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</si>
  <si>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</si>
  <si>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</si>
  <si>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</si>
  <si>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</si>
  <si>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</si>
  <si>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</si>
  <si>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</si>
  <si>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</si>
  <si>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</si>
  <si>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</si>
  <si>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</si>
  <si>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</si>
  <si>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</si>
  <si>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</si>
  <si>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</si>
  <si>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</si>
  <si>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</si>
  <si>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</si>
  <si>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</si>
  <si>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</si>
  <si>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</si>
  <si>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</si>
  <si>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</si>
  <si>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</si>
  <si>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</si>
  <si>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</si>
  <si>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</si>
  <si>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</si>
  <si>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</si>
  <si>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</si>
  <si>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</si>
  <si>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</si>
  <si>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</si>
  <si>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</si>
  <si>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</si>
  <si>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</si>
  <si>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</si>
  <si>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</si>
  <si>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</si>
  <si>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</si>
  <si>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</si>
  <si>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</si>
  <si>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</si>
  <si>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</si>
  <si>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</si>
  <si>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</si>
  <si>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</si>
  <si>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</si>
  <si>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</si>
  <si>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</si>
  <si>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</si>
  <si>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</si>
  <si>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</si>
  <si>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</si>
  <si>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</si>
  <si>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</si>
  <si>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</si>
  <si>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</si>
  <si>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</si>
  <si>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</si>
  <si>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</si>
  <si>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</si>
  <si>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</si>
  <si>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</si>
  <si>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</si>
  <si>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</si>
  <si>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</si>
  <si>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</si>
  <si>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</si>
  <si>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</si>
  <si>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</si>
  <si>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</si>
  <si>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</si>
  <si>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</si>
  <si>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</si>
  <si>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</si>
  <si>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</si>
  <si>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</si>
  <si>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</si>
  <si>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</si>
  <si>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</si>
  <si>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</si>
  <si>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</si>
  <si>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</si>
  <si>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</si>
  <si>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</si>
  <si>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</si>
  <si>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</si>
  <si>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</si>
  <si>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</si>
  <si>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</si>
  <si>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</si>
  <si>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</si>
  <si>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</si>
  <si>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</si>
  <si>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</si>
  <si>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</si>
  <si>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</si>
  <si>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</si>
  <si>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</si>
  <si>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</si>
  <si>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</si>
  <si>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</si>
  <si>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</si>
  <si>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</si>
  <si>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</si>
  <si>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</si>
  <si>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</si>
  <si>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</si>
  <si>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</si>
  <si>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</si>
  <si>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</si>
  <si>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</si>
  <si>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</si>
  <si>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</si>
  <si>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</si>
  <si>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</si>
  <si>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</si>
  <si>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</si>
  <si>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</si>
  <si>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</si>
  <si>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</si>
  <si>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</si>
  <si>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</si>
  <si>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</si>
  <si>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</si>
  <si>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</si>
  <si>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</si>
  <si>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</si>
  <si>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</si>
  <si>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</si>
  <si>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</si>
  <si>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</si>
  <si>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</si>
  <si>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</si>
  <si>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</si>
  <si>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</si>
  <si>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</si>
  <si>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</si>
  <si>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</si>
  <si>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</si>
  <si>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</si>
  <si>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</si>
  <si>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</si>
  <si>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</si>
  <si>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</si>
  <si>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</si>
  <si>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</si>
  <si>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</si>
  <si>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</si>
  <si>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</si>
  <si>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</si>
  <si>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</si>
  <si>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</si>
  <si>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</si>
  <si>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</si>
  <si>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</si>
  <si>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</si>
  <si>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</si>
  <si>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</si>
  <si>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</si>
  <si>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</si>
  <si>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</si>
  <si>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</si>
  <si>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</si>
  <si>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</si>
  <si>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</si>
  <si>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</si>
  <si>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</si>
  <si>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</si>
  <si>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</si>
  <si>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</si>
  <si>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</si>
  <si>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</si>
  <si>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</si>
  <si>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</si>
  <si>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</si>
  <si>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</si>
  <si>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</si>
  <si>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</si>
  <si>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</si>
  <si>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</si>
  <si>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</si>
  <si>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</si>
  <si>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</si>
  <si>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</si>
  <si>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</si>
  <si>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</si>
  <si>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</si>
  <si>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</si>
  <si>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</si>
  <si>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</si>
  <si>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</si>
  <si>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</si>
  <si>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</si>
  <si>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</si>
  <si>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</si>
  <si>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</si>
  <si>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</si>
  <si>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</si>
  <si>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</si>
  <si>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</si>
  <si>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</si>
  <si>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</si>
  <si>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</si>
  <si>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</si>
  <si>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</si>
  <si>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</si>
  <si>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</si>
  <si>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</si>
  <si>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</si>
  <si>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</si>
  <si>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</si>
  <si>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</si>
  <si>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</si>
  <si>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</si>
  <si>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</si>
  <si>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</si>
  <si>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</si>
  <si>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</si>
  <si>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</si>
  <si>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</si>
  <si>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</si>
  <si>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</si>
  <si>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</si>
  <si>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</si>
  <si>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</si>
  <si>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</si>
  <si>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</si>
  <si>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</si>
  <si>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</si>
  <si>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</si>
  <si>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</si>
  <si>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</si>
  <si>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</si>
  <si>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</si>
  <si>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</si>
  <si>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</si>
  <si>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</si>
  <si>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</si>
  <si>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</si>
  <si>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</si>
  <si>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</si>
  <si>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</si>
  <si>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</si>
  <si>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</si>
  <si>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</si>
  <si>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</si>
  <si>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</si>
  <si>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</si>
  <si>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</si>
  <si>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</si>
  <si>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</si>
  <si>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</si>
  <si>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</si>
  <si>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</si>
  <si>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</si>
  <si>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</si>
  <si>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</si>
  <si>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</si>
  <si>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</si>
  <si>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</si>
  <si>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</si>
  <si>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</si>
  <si>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</si>
  <si>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</si>
  <si>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</si>
  <si>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</si>
  <si>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</si>
  <si>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</si>
  <si>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</si>
  <si>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</si>
  <si>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</si>
  <si>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</si>
  <si>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</si>
  <si>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</si>
  <si>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</si>
  <si>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</si>
  <si>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</si>
  <si>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</si>
  <si>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</si>
  <si>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</si>
  <si>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</si>
  <si>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</si>
  <si>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</si>
  <si>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</si>
  <si>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</si>
  <si>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</si>
  <si>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</si>
  <si>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</si>
  <si>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</si>
  <si>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</si>
  <si>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</si>
  <si>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</si>
  <si>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</si>
  <si>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</si>
  <si>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</si>
  <si>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</si>
  <si>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</si>
  <si>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</si>
  <si>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</si>
  <si>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</si>
  <si>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</si>
  <si>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</si>
  <si>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</si>
  <si>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</si>
  <si>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</si>
  <si>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</si>
  <si>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</si>
  <si>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</si>
  <si>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</si>
  <si>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</si>
  <si>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</si>
  <si>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</si>
  <si>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</si>
  <si>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</si>
  <si>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</si>
  <si>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</si>
  <si>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</si>
  <si>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</si>
  <si>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</si>
  <si>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</si>
  <si>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</si>
  <si>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</si>
  <si>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</si>
  <si>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</si>
  <si>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</si>
  <si>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</si>
  <si>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</si>
  <si>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</si>
  <si>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</si>
  <si>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</si>
  <si>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</si>
  <si>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</si>
  <si>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</si>
  <si>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</si>
  <si>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</si>
  <si>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</si>
  <si>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</si>
  <si>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</si>
  <si>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</si>
  <si>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</si>
  <si>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</si>
  <si>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</si>
  <si>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</si>
  <si>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</si>
  <si>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</si>
  <si>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</si>
  <si>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</si>
  <si>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</si>
  <si>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</si>
  <si>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</si>
  <si>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</si>
  <si>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</si>
  <si>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</si>
  <si>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</si>
  <si>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</si>
  <si>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</si>
  <si>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</si>
  <si>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</si>
  <si>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</si>
  <si>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</si>
  <si>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</si>
  <si>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</si>
  <si>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</si>
  <si>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</si>
  <si>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</si>
  <si>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</si>
  <si>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</si>
  <si>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</si>
  <si>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</si>
  <si>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</si>
  <si>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</si>
  <si>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</si>
  <si>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</si>
  <si>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</si>
  <si>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</si>
  <si>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</si>
  <si>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</si>
  <si>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</si>
  <si>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</si>
  <si>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</si>
  <si>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</si>
  <si>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</si>
  <si>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</si>
  <si>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</si>
  <si>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</si>
  <si>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</si>
  <si>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</si>
  <si>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</si>
  <si>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</si>
  <si>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</si>
  <si>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</si>
  <si>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</si>
  <si>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</si>
  <si>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</si>
  <si>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</si>
  <si>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</si>
  <si>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</si>
  <si>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</si>
  <si>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</si>
  <si>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</si>
  <si>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</si>
  <si>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</si>
  <si>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</si>
  <si>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</si>
  <si>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</si>
  <si>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</si>
  <si>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</si>
  <si>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</si>
  <si>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</si>
  <si>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</si>
  <si>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</si>
  <si>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</si>
  <si>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</si>
  <si>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</si>
  <si>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</si>
  <si>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</si>
  <si>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</si>
  <si>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</si>
  <si>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</si>
  <si>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</si>
  <si>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</si>
  <si>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</si>
  <si>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</si>
  <si>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</si>
  <si>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</si>
  <si>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</si>
  <si>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</si>
  <si>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</si>
  <si>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</si>
  <si>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</si>
  <si>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</si>
  <si>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</si>
  <si>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</si>
  <si>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</si>
  <si>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</si>
  <si>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</si>
  <si>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</si>
  <si>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</si>
  <si>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</si>
  <si>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</si>
  <si>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</si>
  <si>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</si>
  <si>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</si>
  <si>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</si>
  <si>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</si>
  <si>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</si>
  <si>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</si>
  <si>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</si>
  <si>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</si>
  <si>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</si>
  <si>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</si>
  <si>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</si>
  <si>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</si>
  <si>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</si>
  <si>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</si>
  <si>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</si>
  <si>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</si>
  <si>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</si>
  <si>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</si>
  <si>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</si>
  <si>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</si>
  <si>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</si>
  <si>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</si>
  <si>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</si>
  <si>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</si>
  <si>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</si>
  <si>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</si>
  <si>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</si>
  <si>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</si>
  <si>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</si>
  <si>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</si>
  <si>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</si>
  <si>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</si>
  <si>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</si>
  <si>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</si>
  <si>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</si>
  <si>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</si>
  <si>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</si>
  <si>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</si>
  <si>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</si>
  <si>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</si>
  <si>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</si>
  <si>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</si>
  <si>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</si>
  <si>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</si>
  <si>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</si>
  <si>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</si>
  <si>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</si>
  <si>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</si>
  <si>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</si>
  <si>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</si>
  <si>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</si>
  <si>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</si>
  <si>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</si>
  <si>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</si>
  <si>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</si>
  <si>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</si>
  <si>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</si>
  <si>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</si>
  <si>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</si>
  <si>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</si>
  <si>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</si>
  <si>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</si>
  <si>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</si>
  <si>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</si>
  <si>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</si>
  <si>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</si>
  <si>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</si>
  <si>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</si>
  <si>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</si>
  <si>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</si>
  <si>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</si>
  <si>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</si>
  <si>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</si>
  <si>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</si>
  <si>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</si>
  <si>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</si>
  <si>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</si>
  <si>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</si>
  <si>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</si>
  <si>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</si>
  <si>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</si>
  <si>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</si>
  <si>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</si>
  <si>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</si>
  <si>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</si>
  <si>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</si>
  <si>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</si>
  <si>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</si>
  <si>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</si>
  <si>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</si>
  <si>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</si>
  <si>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</si>
  <si>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</si>
  <si>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</si>
  <si>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</si>
  <si>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</si>
  <si>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</si>
  <si>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</si>
  <si>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</si>
  <si>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</si>
  <si>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</si>
  <si>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</si>
  <si>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</si>
  <si>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</si>
  <si>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</si>
  <si>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</si>
  <si>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</si>
  <si>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</si>
  <si>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</si>
  <si>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</si>
  <si>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</si>
  <si>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</si>
  <si>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</si>
  <si>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</si>
  <si>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</si>
  <si>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</si>
  <si>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</si>
  <si>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</si>
  <si>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</si>
  <si>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</si>
  <si>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</si>
  <si>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</si>
  <si>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</si>
  <si>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</si>
  <si>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</si>
  <si>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</si>
  <si>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</si>
  <si>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</si>
  <si>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</si>
  <si>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</si>
  <si>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</si>
  <si>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</si>
  <si>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</si>
  <si>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</si>
  <si>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</si>
  <si>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</si>
  <si>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</si>
  <si>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</si>
  <si>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</si>
  <si>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</si>
  <si>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</si>
  <si>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</si>
  <si>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</si>
  <si>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</si>
  <si>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</si>
  <si>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</si>
  <si>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</si>
  <si>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</si>
  <si>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</si>
  <si>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</si>
  <si>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</si>
  <si>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</si>
  <si>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</si>
  <si>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</si>
  <si>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</si>
  <si>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</si>
  <si>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</si>
  <si>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</si>
  <si>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</si>
  <si>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</si>
  <si>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</si>
  <si>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</si>
  <si>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</si>
  <si>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</si>
  <si>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</si>
  <si>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</si>
  <si>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</si>
  <si>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</si>
  <si>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</si>
  <si>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</si>
  <si>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</si>
  <si>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</si>
  <si>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</si>
  <si>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</si>
  <si>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</si>
  <si>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</si>
  <si>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</si>
  <si>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</si>
  <si>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</si>
  <si>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</si>
  <si>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</si>
  <si>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</si>
  <si>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</si>
  <si>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</si>
  <si>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</si>
  <si>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</si>
  <si>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</si>
  <si>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</si>
  <si>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</si>
  <si>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</si>
  <si>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</si>
  <si>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</si>
  <si>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</si>
  <si>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</si>
  <si>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</si>
  <si>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</si>
  <si>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</si>
  <si>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</si>
  <si>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</si>
  <si>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</si>
  <si>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</si>
  <si>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</si>
  <si>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</si>
  <si>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</si>
  <si>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</si>
  <si>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</si>
  <si>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</si>
  <si>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</si>
  <si>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</si>
  <si>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</si>
  <si>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</si>
  <si>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</si>
  <si>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</si>
  <si>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</si>
  <si>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</si>
  <si>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</si>
  <si>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</si>
  <si>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</si>
  <si>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</si>
  <si>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</si>
  <si>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</si>
  <si>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</si>
  <si>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</si>
  <si>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</si>
  <si>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</si>
  <si>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</si>
  <si>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</si>
  <si>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</si>
  <si>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</si>
  <si>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</si>
  <si>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</si>
  <si>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</si>
  <si>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</si>
  <si>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</si>
  <si>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</si>
  <si>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</si>
  <si>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</si>
  <si>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</si>
  <si>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</si>
  <si>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</si>
  <si>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</si>
  <si>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</si>
  <si>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</si>
  <si>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</si>
  <si>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</si>
  <si>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</si>
  <si>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</si>
  <si>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</si>
  <si>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</si>
  <si>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</si>
  <si>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</si>
  <si>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</si>
  <si>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</si>
  <si>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</si>
  <si>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</si>
  <si>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</si>
  <si>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</si>
  <si>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</si>
  <si>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</si>
  <si>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</si>
  <si>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</si>
  <si>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</si>
  <si>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</si>
  <si>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</si>
  <si>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</si>
  <si>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</si>
  <si>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</si>
  <si>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</si>
  <si>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</si>
  <si>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</si>
  <si>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</si>
  <si>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</si>
  <si>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</si>
  <si>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</si>
  <si>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</si>
  <si>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</si>
  <si>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</si>
  <si>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</si>
  <si>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</si>
  <si>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</si>
  <si>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</si>
  <si>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</si>
  <si>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</si>
  <si>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</si>
  <si>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</si>
  <si>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</si>
  <si>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</si>
  <si>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</si>
  <si>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</si>
  <si>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</si>
  <si>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</si>
  <si>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</si>
  <si>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</si>
  <si>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</si>
  <si>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</si>
  <si>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</si>
  <si>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</si>
  <si>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</si>
  <si>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</si>
  <si>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</si>
  <si>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</si>
  <si>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</si>
  <si>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</si>
  <si>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</si>
  <si>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</si>
  <si>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</si>
  <si>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</si>
  <si>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</si>
  <si>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</si>
  <si>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</si>
  <si>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</si>
  <si>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</si>
  <si>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</si>
  <si>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</si>
  <si>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</si>
  <si>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</si>
  <si>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</si>
  <si>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</si>
  <si>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</si>
  <si>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</si>
  <si>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</si>
  <si>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</si>
  <si>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</si>
  <si>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</si>
  <si>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</si>
  <si>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</si>
  <si>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</si>
  <si>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</si>
  <si>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</si>
  <si>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</si>
  <si>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</si>
  <si>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</si>
  <si>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</si>
  <si>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</si>
  <si>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</si>
  <si>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</si>
  <si>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</si>
  <si>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</si>
  <si>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</si>
  <si>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</si>
  <si>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</si>
  <si>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</si>
  <si>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</si>
  <si>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</si>
  <si>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</si>
  <si>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</si>
  <si>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</si>
  <si>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</si>
  <si>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</si>
  <si>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</si>
  <si>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</si>
  <si>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</si>
  <si>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</si>
  <si>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</si>
  <si>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</si>
  <si>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</si>
  <si>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</si>
  <si>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</si>
  <si>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</si>
  <si>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</si>
  <si>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</si>
  <si>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</si>
  <si>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</si>
  <si>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</si>
  <si>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</si>
  <si>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</si>
  <si>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</si>
  <si>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</si>
  <si>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</si>
  <si>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</si>
  <si>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</si>
  <si>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</si>
  <si>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</si>
  <si>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</si>
  <si>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</si>
  <si>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</si>
  <si>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</si>
  <si>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</si>
  <si>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</si>
  <si>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</si>
  <si>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</si>
  <si>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</si>
  <si>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</si>
  <si>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</si>
  <si>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</si>
  <si>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</si>
  <si>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</si>
  <si>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</si>
  <si>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</si>
  <si>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</si>
  <si>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</si>
  <si>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</si>
  <si>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</si>
  <si>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</si>
  <si>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</si>
  <si>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</si>
  <si>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</si>
  <si>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</si>
  <si>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</si>
  <si>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</si>
  <si>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</si>
  <si>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</si>
  <si>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</si>
  <si>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</si>
  <si>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</si>
  <si>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</si>
  <si>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</si>
  <si>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</si>
  <si>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</si>
  <si>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</si>
  <si>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</si>
  <si>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</si>
  <si>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</si>
  <si>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</si>
  <si>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</si>
  <si>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</si>
  <si>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</si>
  <si>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</si>
  <si>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</si>
  <si>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</si>
  <si>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</si>
  <si>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</si>
  <si>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</si>
  <si>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</si>
  <si>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</si>
  <si>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</si>
  <si>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</si>
  <si>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</si>
  <si>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</si>
  <si>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</si>
  <si>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</si>
  <si>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</si>
  <si>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</si>
  <si>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</si>
  <si>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</si>
  <si>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</si>
  <si>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</si>
  <si>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</si>
  <si>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</si>
  <si>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</si>
  <si>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</si>
  <si>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</si>
  <si>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</si>
  <si>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</si>
  <si>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</si>
  <si>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</si>
  <si>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</si>
  <si>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</si>
  <si>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</si>
  <si>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</si>
  <si>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</si>
  <si>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</si>
  <si>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</si>
  <si>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</si>
  <si>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</si>
  <si>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</si>
  <si>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</si>
  <si>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</si>
  <si>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</si>
  <si>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</si>
  <si>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</si>
  <si>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</si>
  <si>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</si>
  <si>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</si>
  <si>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</si>
  <si>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</si>
  <si>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</si>
  <si>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</si>
  <si>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</si>
  <si>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</si>
  <si>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</si>
  <si>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</si>
  <si>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</si>
  <si>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</si>
  <si>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</si>
  <si>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</si>
  <si>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</si>
  <si>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</si>
  <si>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</si>
  <si>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</si>
  <si>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</si>
  <si>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</si>
  <si>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</si>
  <si>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</si>
  <si>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</si>
  <si>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</si>
  <si>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</si>
  <si>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</si>
  <si>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</si>
  <si>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</si>
  <si>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</si>
  <si>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</si>
  <si>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</si>
  <si>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</si>
  <si>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</si>
  <si>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</si>
  <si>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</si>
  <si>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</si>
  <si>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</si>
  <si>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</si>
  <si>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</si>
  <si>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</si>
  <si>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</si>
  <si>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</si>
  <si>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</si>
  <si>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</si>
  <si>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</si>
  <si>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</si>
  <si>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</si>
  <si>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</si>
  <si>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</si>
  <si>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</si>
  <si>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</si>
  <si>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</si>
  <si>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</si>
  <si>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</si>
  <si>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</si>
  <si>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</si>
  <si>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</si>
  <si>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</si>
  <si>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</si>
  <si>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</si>
  <si>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</si>
  <si>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</si>
  <si>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</si>
  <si>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</si>
  <si>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</si>
  <si>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</si>
  <si>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</si>
  <si>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</si>
  <si>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</si>
  <si>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</si>
  <si>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</si>
  <si>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</si>
  <si>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</si>
  <si>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</si>
  <si>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</si>
  <si>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</si>
  <si>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</si>
  <si>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</si>
  <si>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</si>
  <si>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</si>
  <si>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</si>
  <si>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</si>
  <si>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</si>
  <si>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</si>
  <si>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</si>
  <si>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</si>
  <si>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</si>
  <si>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</si>
  <si>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</si>
  <si>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</si>
  <si>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</si>
  <si>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</si>
  <si>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</si>
  <si>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</si>
  <si>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</si>
  <si>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</si>
  <si>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</si>
  <si>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</si>
  <si>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</si>
  <si>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</si>
  <si>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</si>
  <si>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</si>
  <si>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</si>
  <si>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</si>
  <si>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</si>
  <si>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</si>
  <si>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</si>
  <si>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</si>
  <si>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</si>
  <si>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</si>
  <si>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</si>
  <si>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</si>
  <si>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</si>
  <si>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</si>
  <si>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</si>
  <si>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</si>
  <si>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</si>
  <si>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</si>
  <si>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</si>
  <si>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</si>
  <si>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</si>
  <si>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</si>
  <si>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</si>
  <si>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</si>
  <si>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</si>
  <si>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</si>
  <si>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</si>
  <si>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</si>
  <si>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</si>
  <si>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</si>
  <si>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</si>
  <si>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</si>
  <si>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</si>
  <si>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</si>
  <si>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</si>
  <si>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</si>
  <si>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</si>
  <si>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</si>
  <si>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</si>
  <si>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</si>
  <si>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</si>
  <si>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</si>
  <si>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</si>
  <si>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</si>
  <si>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</si>
  <si>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</si>
  <si>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</si>
  <si>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</si>
  <si>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</si>
  <si>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</si>
  <si>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</si>
  <si>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</si>
  <si>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</si>
  <si>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</si>
  <si>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</si>
  <si>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</si>
  <si>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</si>
  <si>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</si>
  <si>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</si>
  <si>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</si>
  <si>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</si>
  <si>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</si>
  <si>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</si>
  <si>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</si>
  <si>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</si>
  <si>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</si>
  <si>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</si>
  <si>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</si>
  <si>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</si>
  <si>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</si>
  <si>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</si>
  <si>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</si>
  <si>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</si>
  <si>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</si>
  <si>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</si>
  <si>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</si>
  <si>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</si>
  <si>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</si>
  <si>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</si>
  <si>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</si>
  <si>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</si>
  <si>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</si>
  <si>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</si>
  <si>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</si>
  <si>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</si>
  <si>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</si>
  <si>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</si>
  <si>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</si>
  <si>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</si>
  <si>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</si>
  <si>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</si>
  <si>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</si>
  <si>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</si>
  <si>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</si>
  <si>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</si>
  <si>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</si>
  <si>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</si>
  <si>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</si>
  <si>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</si>
  <si>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</si>
  <si>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</si>
  <si>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</si>
  <si>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</si>
  <si>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</si>
  <si>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</si>
  <si>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</si>
  <si>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</si>
  <si>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</si>
  <si>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</si>
  <si>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</si>
  <si>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</si>
  <si>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</si>
  <si>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</si>
  <si>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</si>
  <si>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</si>
  <si>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</si>
  <si>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</si>
  <si>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</si>
  <si>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</si>
  <si>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</si>
  <si>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</si>
  <si>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</si>
  <si>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</si>
  <si>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</si>
  <si>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</si>
  <si>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</si>
  <si>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</si>
  <si>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</si>
  <si>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</si>
  <si>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</si>
  <si>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</si>
  <si>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</si>
  <si>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</si>
  <si>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</si>
  <si>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</si>
  <si>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</si>
  <si>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</si>
  <si>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</si>
  <si>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</si>
  <si>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</si>
  <si>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</si>
  <si>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</si>
  <si>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</si>
  <si>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</si>
  <si>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</si>
  <si>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</si>
  <si>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</si>
  <si>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</si>
  <si>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</si>
  <si>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</si>
  <si>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</si>
  <si>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</si>
  <si>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</si>
  <si>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</si>
  <si>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</si>
  <si>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</si>
  <si>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</si>
  <si>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</si>
  <si>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</si>
  <si>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</si>
  <si>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</si>
  <si>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</si>
  <si>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</si>
  <si>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</si>
  <si>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</si>
  <si>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</si>
  <si>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</si>
  <si>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</si>
  <si>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</si>
  <si>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</si>
  <si>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</si>
  <si>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</si>
  <si>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</si>
  <si>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</si>
  <si>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</si>
  <si>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</si>
  <si>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</si>
  <si>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</si>
  <si>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</si>
  <si>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</si>
  <si>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</si>
  <si>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</si>
  <si>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</si>
  <si>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</si>
  <si>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</si>
  <si>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</si>
  <si>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</si>
  <si>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</si>
  <si>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</si>
  <si>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</si>
  <si>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</si>
  <si>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</si>
  <si>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</si>
  <si>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</si>
  <si>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</si>
  <si>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</si>
  <si>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</si>
  <si>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</si>
  <si>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</si>
  <si>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</si>
  <si>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</si>
  <si>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</si>
  <si>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</si>
  <si>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</si>
  <si>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</si>
  <si>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</si>
  <si>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</si>
  <si>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</si>
  <si>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</si>
  <si>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</si>
  <si>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</si>
  <si>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</si>
  <si>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</si>
  <si>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</si>
  <si>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</si>
  <si>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</si>
  <si>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</si>
  <si>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</si>
  <si>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</si>
  <si>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</si>
  <si>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</si>
  <si>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</si>
  <si>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</si>
  <si>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</si>
  <si>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</si>
  <si>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</si>
  <si>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</si>
  <si>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</si>
  <si>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</si>
  <si>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</si>
  <si>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</si>
  <si>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</si>
  <si>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</si>
  <si>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</si>
  <si>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</si>
  <si>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</si>
  <si>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</si>
  <si>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</si>
  <si>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</si>
  <si>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</si>
  <si>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</si>
  <si>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</si>
  <si>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</si>
  <si>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</si>
  <si>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</si>
  <si>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</si>
  <si>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</si>
  <si>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</si>
  <si>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</si>
  <si>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</si>
  <si>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</si>
  <si>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</si>
  <si>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</si>
  <si>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</si>
  <si>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</si>
  <si>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</si>
  <si>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</si>
  <si>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</si>
  <si>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</si>
  <si>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</si>
  <si>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</si>
  <si>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</si>
  <si>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</si>
  <si>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</si>
  <si>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</si>
  <si>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</si>
  <si>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</si>
  <si>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</si>
  <si>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</si>
  <si>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</si>
  <si>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</si>
  <si>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</si>
  <si>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</si>
  <si>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</si>
  <si>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</si>
  <si>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</si>
  <si>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</si>
  <si>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</si>
  <si>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</si>
  <si>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</si>
  <si>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</si>
  <si>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</si>
  <si>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</si>
  <si>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</si>
  <si>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</si>
  <si>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</si>
  <si>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</si>
  <si>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</si>
  <si>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</si>
  <si>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</si>
  <si>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</si>
  <si>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</si>
  <si>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</si>
  <si>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</si>
  <si>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</si>
  <si>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</si>
  <si>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</si>
  <si>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</si>
  <si>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</si>
  <si>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</si>
  <si>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</si>
  <si>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</si>
  <si>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</si>
  <si>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</si>
  <si>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</si>
  <si>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</si>
  <si>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</si>
  <si>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</si>
  <si>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</si>
  <si>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</si>
  <si>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</si>
  <si>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</si>
  <si>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</si>
  <si>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</si>
  <si>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</si>
  <si>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</si>
  <si>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</si>
  <si>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</si>
  <si>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</si>
  <si>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</si>
  <si>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</si>
  <si>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</si>
  <si>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</si>
  <si>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</si>
  <si>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</si>
  <si>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</si>
  <si>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</si>
  <si>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</si>
  <si>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</si>
  <si>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</si>
  <si>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</si>
  <si>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</si>
  <si>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</si>
  <si>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</si>
  <si>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</si>
  <si>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</si>
  <si>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</si>
  <si>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</si>
  <si>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</si>
  <si>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</si>
  <si>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</si>
  <si>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</si>
  <si>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</si>
  <si>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</si>
  <si>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</si>
  <si>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</si>
  <si>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</si>
  <si>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</si>
  <si>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</si>
  <si>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</si>
  <si>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</si>
  <si>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</si>
  <si>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</si>
  <si>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</si>
  <si>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</si>
  <si>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</si>
  <si>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</si>
  <si>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</si>
  <si>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</si>
  <si>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</si>
  <si>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</si>
  <si>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</si>
  <si>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</si>
  <si>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</si>
  <si>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</si>
  <si>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</si>
  <si>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</si>
  <si>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</si>
  <si>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</si>
  <si>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</si>
  <si>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</si>
  <si>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</si>
  <si>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</si>
  <si>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</si>
  <si>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</si>
  <si>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</si>
  <si>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</si>
  <si>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</si>
  <si>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</si>
  <si>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</si>
  <si>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</si>
  <si>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</si>
  <si>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</si>
  <si>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</si>
  <si>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</si>
  <si>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</si>
  <si>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</si>
  <si>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</si>
  <si>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</si>
  <si>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</si>
  <si>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</si>
  <si>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</si>
  <si>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</si>
  <si>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</si>
  <si>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</si>
  <si>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</si>
  <si>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</si>
  <si>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</si>
  <si>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</si>
  <si>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</si>
  <si>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</si>
  <si>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</si>
  <si>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</si>
  <si>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</si>
  <si>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</si>
  <si>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</si>
  <si>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</si>
  <si>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</si>
  <si>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</si>
  <si>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</si>
  <si>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</si>
  <si>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</si>
  <si>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</si>
  <si>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</si>
  <si>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</si>
  <si>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</si>
  <si>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</si>
  <si>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</si>
  <si>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</si>
  <si>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</si>
  <si>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</si>
  <si>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</si>
  <si>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</si>
  <si>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</si>
  <si>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</si>
  <si>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</si>
  <si>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</si>
  <si>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</si>
  <si>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</si>
  <si>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</si>
  <si>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</si>
  <si>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</si>
  <si>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</si>
  <si>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</si>
  <si>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</si>
  <si>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</si>
  <si>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</si>
  <si>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</si>
  <si>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</si>
  <si>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</si>
  <si>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</si>
  <si>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</si>
  <si>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</si>
  <si>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</si>
  <si>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</si>
  <si>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</si>
  <si>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</si>
  <si>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</si>
  <si>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</si>
  <si>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</si>
  <si>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</si>
  <si>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</si>
  <si>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</si>
  <si>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</si>
  <si>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</si>
  <si>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</si>
  <si>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</si>
  <si>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</si>
  <si>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</si>
  <si>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</si>
  <si>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</si>
  <si>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</si>
  <si>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</si>
  <si>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</si>
  <si>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</si>
  <si>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</si>
  <si>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</si>
  <si>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</si>
  <si>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</si>
  <si>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</si>
  <si>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</si>
  <si>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</si>
  <si>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</si>
  <si>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</si>
  <si>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</si>
  <si>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</si>
  <si>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</si>
  <si>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</si>
  <si>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</si>
  <si>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</si>
  <si>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</si>
  <si>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</si>
  <si>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</si>
  <si>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</si>
  <si>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</si>
  <si>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</si>
  <si>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</si>
  <si>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</si>
  <si>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</si>
  <si>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</si>
  <si>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</si>
  <si>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</si>
  <si>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</si>
  <si>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</si>
  <si>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</si>
  <si>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</si>
  <si>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</si>
  <si>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</si>
  <si>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</si>
  <si>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</si>
  <si>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</si>
  <si>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</si>
  <si>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</si>
  <si>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</si>
  <si>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</si>
  <si>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</si>
  <si>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</si>
  <si>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</si>
  <si>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</si>
  <si>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</si>
  <si>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</si>
  <si>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</si>
  <si>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</si>
  <si>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</si>
  <si>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</si>
  <si>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</si>
  <si>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</si>
  <si>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</si>
  <si>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</si>
  <si>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</si>
  <si>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</si>
  <si>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</si>
  <si>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</si>
  <si>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</si>
  <si>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</si>
  <si>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</si>
  <si>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</si>
  <si>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</si>
  <si>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</si>
  <si>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</si>
  <si>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</si>
  <si>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</si>
  <si>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</si>
  <si>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</si>
  <si>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</si>
  <si>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</si>
  <si>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</si>
  <si>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</si>
  <si>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</si>
  <si>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</si>
  <si>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</si>
  <si>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</si>
  <si>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</si>
  <si>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</si>
  <si>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</si>
  <si>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</si>
  <si>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</si>
  <si>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</si>
  <si>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</si>
  <si>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</si>
  <si>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</si>
  <si>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</si>
  <si>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</si>
  <si>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</si>
  <si>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</si>
  <si>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</si>
  <si>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</si>
  <si>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</si>
  <si>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</si>
  <si>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</si>
  <si>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</si>
  <si>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</si>
  <si>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</si>
  <si>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</si>
  <si>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</si>
  <si>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</si>
  <si>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</si>
  <si>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</si>
  <si>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</si>
  <si>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</si>
  <si>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</si>
  <si>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</si>
  <si>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</si>
  <si>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</si>
  <si>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</si>
  <si>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</si>
  <si>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</si>
  <si>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</si>
  <si>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</si>
  <si>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</si>
  <si>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</si>
  <si>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</si>
  <si>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</si>
  <si>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</si>
  <si>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</si>
  <si>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</si>
  <si>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</si>
  <si>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</si>
  <si>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</si>
  <si>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</si>
  <si>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</si>
  <si>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</si>
  <si>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</si>
  <si>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</si>
  <si>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</si>
  <si>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</si>
  <si>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</si>
  <si>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</si>
  <si>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</si>
  <si>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</si>
  <si>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</si>
  <si>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</si>
  <si>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</si>
  <si>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</si>
  <si>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</si>
  <si>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</si>
  <si>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</si>
  <si>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</si>
  <si>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</si>
  <si>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</si>
  <si>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</si>
  <si>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</si>
  <si>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</si>
  <si>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</si>
  <si>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</si>
  <si>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</si>
  <si>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</si>
  <si>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</si>
  <si>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</si>
  <si>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</si>
  <si>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</si>
  <si>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</si>
  <si>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</si>
  <si>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</si>
  <si>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</si>
  <si>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</si>
  <si>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</si>
  <si>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</si>
  <si>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</si>
  <si>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</si>
  <si>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</si>
  <si>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</si>
  <si>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</si>
  <si>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</si>
  <si>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</si>
  <si>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</si>
  <si>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</si>
  <si>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</si>
  <si>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</si>
  <si>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</si>
  <si>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</si>
  <si>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</si>
  <si>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</si>
  <si>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</si>
  <si>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</si>
  <si>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</si>
  <si>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</si>
  <si>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</si>
  <si>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</si>
  <si>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</si>
  <si>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</si>
  <si>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</si>
  <si>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</si>
  <si>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</si>
  <si>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</si>
  <si>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</si>
  <si>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</si>
  <si>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</si>
  <si>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</si>
  <si>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</si>
  <si>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</si>
  <si>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</si>
  <si>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</si>
  <si>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</si>
  <si>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</si>
  <si>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</si>
  <si>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</si>
  <si>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</si>
  <si>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</si>
  <si>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</si>
  <si>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</si>
  <si>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</si>
  <si>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</si>
  <si>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</si>
  <si>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</si>
  <si>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</si>
  <si>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</si>
  <si>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</si>
  <si>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</si>
  <si>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</si>
  <si>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</si>
  <si>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</si>
  <si>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</si>
  <si>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</si>
  <si>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</si>
  <si>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</si>
  <si>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</si>
  <si>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</si>
  <si>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</si>
  <si>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</si>
  <si>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</si>
  <si>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</si>
  <si>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</si>
  <si>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</si>
  <si>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</si>
  <si>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</si>
  <si>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</si>
  <si>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</si>
  <si>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</si>
  <si>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</si>
  <si>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</si>
  <si>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</si>
  <si>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</si>
  <si>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</si>
  <si>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</si>
  <si>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</si>
  <si>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</si>
  <si>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</si>
  <si>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</si>
  <si>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</si>
  <si>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</si>
  <si>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</si>
  <si>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</si>
  <si>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</si>
  <si>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</si>
  <si>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</si>
  <si>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</si>
  <si>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</si>
  <si>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</si>
  <si>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</si>
  <si>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</si>
  <si>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</si>
  <si>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</si>
  <si>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</si>
  <si>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</si>
  <si>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</si>
  <si>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</si>
  <si>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</si>
  <si>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</si>
  <si>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</si>
  <si>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</si>
  <si>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</si>
  <si>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</si>
  <si>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</si>
  <si>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</si>
  <si>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</si>
  <si>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</si>
  <si>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</si>
  <si>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</si>
  <si>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</si>
  <si>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</si>
  <si>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</si>
  <si>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</si>
  <si>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</si>
  <si>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</si>
  <si>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</si>
  <si>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</si>
  <si>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</si>
  <si>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</si>
  <si>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</si>
  <si>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</si>
  <si>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</si>
  <si>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</si>
  <si>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</si>
  <si>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</si>
  <si>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</si>
  <si>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</si>
  <si>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</si>
  <si>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</si>
  <si>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</si>
  <si>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</si>
  <si>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</si>
  <si>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</si>
  <si>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</si>
  <si>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</si>
  <si>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</si>
  <si>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</si>
  <si>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</si>
  <si>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</si>
  <si>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</si>
  <si>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</si>
  <si>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</si>
  <si>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</si>
  <si>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</si>
  <si>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</si>
  <si>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</si>
  <si>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</si>
  <si>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</si>
  <si>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</si>
  <si>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</si>
  <si>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</si>
  <si>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</si>
  <si>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</si>
  <si>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</si>
  <si>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</si>
  <si>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</si>
  <si>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</si>
  <si>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</si>
  <si>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</si>
  <si>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</si>
  <si>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</si>
  <si>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</si>
  <si>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</si>
  <si>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</si>
  <si>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</si>
  <si>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</si>
  <si>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</si>
  <si>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</si>
  <si>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</si>
  <si>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</si>
  <si>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</si>
  <si>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</si>
  <si>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</si>
  <si>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</si>
  <si>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</si>
  <si>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</si>
  <si>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</si>
  <si>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</si>
  <si>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</si>
  <si>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</si>
  <si>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</si>
  <si>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</si>
  <si>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</si>
  <si>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</si>
  <si>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</si>
  <si>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</si>
  <si>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</si>
  <si>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</si>
  <si>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</si>
  <si>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</si>
  <si>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</si>
  <si>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</si>
  <si>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</si>
  <si>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</si>
  <si>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</si>
  <si>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</si>
  <si>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</si>
  <si>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</si>
  <si>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</si>
  <si>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</si>
  <si>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</si>
  <si>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</si>
  <si>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</si>
  <si>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</si>
  <si>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</si>
  <si>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</si>
  <si>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</si>
  <si>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</si>
  <si>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</si>
  <si>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</si>
  <si>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</si>
  <si>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</si>
  <si>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</si>
  <si>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</si>
  <si>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</si>
  <si>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</si>
  <si>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</si>
  <si>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</si>
  <si>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</si>
  <si>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</si>
  <si>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</si>
  <si>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</si>
  <si>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</si>
  <si>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</si>
  <si>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</si>
  <si>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</si>
  <si>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</si>
  <si>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</si>
  <si>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</si>
  <si>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</si>
  <si>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</si>
  <si>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</si>
  <si>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</si>
  <si>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</si>
  <si>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</si>
  <si>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</si>
  <si>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</si>
  <si>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</si>
  <si>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</si>
  <si>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</si>
  <si>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</si>
  <si>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</si>
  <si>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</si>
  <si>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</si>
  <si>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</si>
  <si>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</si>
  <si>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</si>
  <si>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</si>
  <si>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</si>
  <si>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</si>
  <si>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</si>
  <si>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</si>
  <si>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</si>
  <si>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</si>
  <si>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</si>
  <si>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</si>
  <si>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</si>
  <si>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</si>
  <si>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</si>
  <si>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</si>
  <si>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</si>
  <si>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</si>
  <si>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</si>
  <si>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</si>
  <si>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</si>
  <si>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</si>
  <si>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</si>
  <si>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</si>
  <si>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</si>
  <si>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</si>
  <si>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</si>
  <si>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</si>
  <si>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</si>
  <si>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</si>
  <si>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</si>
  <si>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</si>
  <si>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</si>
  <si>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</si>
  <si>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</si>
  <si>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</si>
  <si>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</si>
  <si>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</si>
  <si>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</si>
  <si>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</si>
  <si>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</si>
  <si>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</si>
  <si>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</si>
  <si>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</si>
  <si>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</si>
  <si>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</si>
  <si>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</si>
  <si>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</si>
  <si>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</si>
  <si>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</si>
  <si>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</si>
  <si>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</si>
  <si>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</si>
  <si>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</si>
  <si>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</si>
  <si>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</si>
  <si>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</si>
  <si>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</si>
  <si>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</si>
  <si>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</si>
  <si>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</si>
  <si>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</si>
  <si>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</si>
  <si>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</si>
  <si>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</si>
  <si>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</si>
  <si>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</si>
  <si>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</si>
  <si>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</si>
  <si>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</si>
  <si>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</si>
  <si>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</si>
  <si>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</si>
  <si>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</si>
  <si>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</si>
  <si>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</si>
  <si>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</si>
  <si>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</si>
  <si>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</si>
  <si>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</si>
  <si>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</si>
  <si>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</si>
  <si>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</si>
  <si>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</si>
  <si>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</si>
  <si>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</si>
  <si>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</si>
  <si>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</si>
  <si>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</si>
  <si>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</si>
  <si>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</si>
  <si>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</si>
  <si>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</si>
  <si>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</si>
  <si>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</si>
  <si>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</si>
  <si>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</si>
  <si>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</si>
  <si>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</si>
  <si>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</si>
  <si>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</si>
  <si>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</si>
  <si>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</si>
  <si>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</si>
  <si>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</si>
  <si>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</si>
  <si>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</si>
  <si>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</si>
  <si>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</si>
  <si>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</si>
  <si>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</si>
  <si>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</si>
  <si>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</si>
  <si>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</si>
  <si>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</si>
  <si>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</si>
  <si>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</si>
  <si>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</si>
  <si>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</si>
  <si>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</si>
  <si>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</si>
  <si>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</si>
  <si>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</si>
  <si>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</si>
  <si>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</si>
  <si>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</si>
  <si>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</si>
  <si>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</si>
  <si>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</si>
  <si>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</si>
  <si>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</si>
  <si>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</si>
  <si>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</si>
  <si>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</si>
  <si>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</si>
  <si>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</si>
  <si>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</si>
  <si>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</si>
  <si>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</si>
  <si>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</si>
  <si>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</si>
  <si>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</si>
  <si>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</si>
  <si>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</si>
  <si>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</si>
  <si>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</si>
  <si>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</si>
  <si>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</si>
  <si>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</si>
  <si>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</si>
  <si>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</si>
  <si>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</si>
  <si>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</si>
  <si>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</si>
  <si>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</si>
  <si>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</si>
  <si>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</si>
  <si>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</si>
  <si>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</si>
  <si>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</si>
  <si>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</si>
  <si>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</si>
  <si>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</si>
  <si>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</si>
  <si>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</si>
  <si>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</si>
  <si>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</si>
  <si>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</si>
  <si>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</si>
  <si>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</si>
  <si>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</si>
  <si>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</si>
  <si>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</si>
  <si>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</si>
  <si>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</si>
  <si>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</si>
  <si>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</si>
  <si>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</si>
  <si>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</si>
  <si>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</si>
  <si>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</si>
  <si>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</si>
  <si>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</si>
  <si>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</si>
  <si>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</si>
  <si>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</si>
  <si>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</si>
  <si>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</si>
  <si>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</si>
  <si>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</si>
  <si>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</si>
  <si>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</si>
  <si>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</si>
  <si>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</si>
  <si>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</si>
  <si>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</si>
  <si>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</si>
  <si>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</si>
  <si>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</si>
  <si>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</si>
  <si>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</si>
  <si>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</si>
  <si>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</si>
  <si>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</si>
  <si>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</si>
  <si>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</si>
  <si>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</si>
  <si>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</si>
  <si>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</si>
  <si>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</si>
  <si>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</si>
  <si>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</si>
  <si>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</si>
  <si>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</si>
  <si>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</si>
  <si>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</si>
  <si>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</si>
  <si>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</si>
  <si>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</si>
  <si>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</si>
  <si>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</si>
  <si>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</si>
  <si>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</si>
  <si>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</si>
  <si>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</si>
  <si>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</si>
  <si>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</si>
  <si>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</si>
  <si>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</si>
  <si>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</si>
  <si>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</si>
  <si>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</si>
  <si>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</si>
  <si>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</si>
  <si>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</si>
  <si>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</si>
  <si>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</si>
  <si>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</si>
  <si>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</si>
  <si>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</si>
  <si>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</si>
  <si>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</si>
  <si>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</si>
  <si>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</si>
  <si>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</si>
  <si>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</si>
  <si>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</si>
  <si>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</si>
  <si>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</si>
  <si>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</si>
  <si>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</si>
  <si>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</si>
  <si>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</si>
  <si>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</si>
  <si>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</si>
  <si>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</si>
  <si>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</si>
  <si>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</si>
  <si>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</si>
  <si>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</si>
  <si>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</si>
  <si>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</si>
  <si>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</si>
  <si>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</si>
  <si>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</si>
  <si>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</si>
  <si>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</si>
  <si>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</si>
  <si>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</si>
  <si>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</si>
  <si>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</si>
  <si>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</si>
  <si>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</si>
  <si>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</si>
  <si>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</si>
  <si>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</si>
  <si>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</si>
  <si>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</si>
  <si>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</si>
  <si>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</si>
  <si>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</si>
  <si>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</si>
  <si>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</si>
  <si>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</si>
  <si>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</si>
  <si>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</si>
  <si>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</si>
  <si>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</si>
  <si>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</si>
  <si>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</si>
  <si>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</si>
  <si>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</si>
  <si>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</si>
  <si>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</si>
  <si>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</si>
  <si>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</si>
  <si>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</si>
  <si>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</si>
  <si>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</si>
  <si>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</si>
  <si>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</si>
  <si>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</si>
  <si>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</si>
  <si>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</si>
  <si>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</si>
  <si>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</si>
  <si>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</si>
  <si>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</si>
  <si>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</si>
  <si>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</si>
  <si>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</si>
  <si>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</si>
  <si>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</si>
  <si>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</si>
  <si>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</si>
  <si>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</si>
  <si>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</si>
  <si>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</si>
  <si>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</si>
  <si>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</si>
  <si>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</si>
  <si>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</si>
  <si>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</si>
  <si>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</si>
  <si>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</si>
  <si>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</si>
  <si>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</si>
  <si>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</si>
  <si>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</si>
  <si>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</si>
  <si>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</si>
  <si>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</si>
  <si>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</si>
  <si>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</si>
  <si>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</si>
  <si>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</si>
  <si>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</si>
  <si>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</si>
  <si>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</si>
  <si>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</si>
  <si>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</si>
  <si>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</si>
  <si>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</si>
  <si>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</si>
  <si>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</si>
  <si>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</si>
  <si>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</si>
  <si>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</si>
  <si>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</si>
  <si>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</si>
  <si>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</si>
  <si>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</si>
  <si>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</si>
  <si>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</si>
  <si>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</si>
  <si>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</si>
  <si>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</si>
  <si>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</si>
  <si>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</si>
  <si>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</si>
  <si>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</si>
  <si>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</si>
  <si>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</si>
  <si>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</si>
  <si>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</si>
  <si>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</si>
  <si>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</si>
  <si>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</si>
  <si>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</si>
  <si>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</si>
  <si>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</si>
  <si>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</si>
  <si>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</si>
  <si>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</si>
  <si>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</si>
  <si>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</si>
  <si>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</si>
  <si>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</si>
  <si>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</si>
  <si>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</si>
  <si>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</si>
  <si>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</si>
  <si>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</si>
  <si>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</si>
  <si>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</si>
  <si>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</si>
  <si>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</si>
  <si>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</si>
  <si>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</si>
  <si>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</si>
  <si>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</si>
  <si>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</si>
  <si>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</si>
  <si>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</si>
  <si>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</si>
  <si>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</si>
  <si>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</si>
  <si>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</si>
  <si>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</si>
  <si>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</si>
  <si>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</si>
  <si>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</si>
  <si>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</si>
  <si>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</si>
  <si>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</si>
  <si>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</si>
  <si>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</si>
  <si>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</si>
  <si>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</si>
  <si>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</si>
  <si>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</si>
  <si>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</si>
  <si>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</si>
  <si>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</si>
  <si>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</si>
  <si>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</si>
  <si>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</si>
  <si>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</si>
  <si>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</si>
  <si>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</si>
  <si>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</si>
  <si>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</si>
  <si>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</si>
  <si>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</si>
  <si>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</si>
  <si>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</si>
  <si>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</si>
  <si>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</si>
  <si>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</si>
  <si>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</si>
  <si>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</si>
  <si>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</si>
  <si>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</si>
  <si>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</si>
  <si>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</si>
  <si>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</si>
  <si>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</si>
  <si>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</si>
  <si>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</si>
  <si>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</si>
  <si>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</si>
  <si>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</si>
  <si>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</si>
  <si>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</si>
  <si>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</si>
  <si>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</si>
  <si>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</si>
  <si>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</si>
  <si>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</si>
  <si>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</si>
  <si>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</si>
  <si>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</si>
  <si>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</si>
  <si>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</si>
  <si>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</si>
  <si>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</si>
  <si>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</si>
  <si>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</si>
  <si>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</si>
  <si>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</si>
  <si>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</si>
  <si>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</si>
  <si>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</si>
  <si>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</si>
  <si>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</si>
  <si>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</si>
  <si>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</si>
  <si>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</si>
  <si>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</si>
  <si>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</si>
  <si>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</si>
  <si>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</si>
  <si>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</si>
  <si>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</si>
  <si>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</si>
  <si>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</si>
  <si>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</si>
  <si>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</si>
  <si>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</si>
  <si>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</si>
  <si>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</si>
  <si>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</si>
  <si>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</si>
  <si>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</si>
  <si>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</si>
  <si>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</si>
  <si>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</si>
  <si>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</si>
  <si>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</si>
  <si>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</si>
  <si>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</si>
  <si>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</si>
  <si>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</si>
  <si>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</si>
  <si>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</si>
  <si>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</si>
  <si>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</si>
  <si>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</si>
  <si>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</si>
  <si>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</si>
  <si>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</si>
  <si>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</si>
  <si>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</si>
  <si>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</si>
  <si>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</si>
  <si>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</si>
  <si>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</si>
  <si>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</si>
  <si>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</si>
  <si>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</si>
  <si>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</si>
  <si>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</si>
  <si>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</si>
  <si>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</si>
  <si>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</si>
  <si>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</si>
  <si>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</si>
  <si>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</si>
  <si>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</si>
  <si>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</si>
  <si>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</si>
  <si>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</si>
  <si>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</si>
  <si>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</si>
  <si>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</si>
  <si>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</si>
  <si>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</si>
  <si>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</si>
  <si>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</si>
  <si>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</si>
  <si>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</si>
  <si>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</si>
  <si>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</si>
  <si>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</si>
  <si>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</si>
  <si>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</si>
  <si>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</si>
  <si>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</si>
  <si>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</si>
  <si>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</si>
  <si>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</si>
  <si>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</si>
  <si>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</si>
  <si>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</si>
  <si>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</si>
  <si>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</si>
  <si>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</si>
  <si>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</si>
  <si>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</si>
  <si>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</si>
  <si>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</si>
  <si>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</si>
  <si>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</si>
  <si>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</si>
  <si>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</si>
  <si>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</si>
  <si>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</si>
  <si>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</si>
  <si>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</si>
  <si>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</si>
  <si>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</si>
  <si>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</si>
  <si>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</si>
  <si>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</si>
  <si>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</si>
  <si>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</si>
  <si>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</si>
  <si>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</si>
  <si>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</si>
  <si>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</si>
  <si>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</si>
  <si>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</si>
  <si>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</si>
  <si>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</si>
  <si>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</si>
  <si>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</si>
  <si>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</si>
  <si>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</si>
  <si>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</si>
  <si>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</si>
  <si>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</si>
  <si>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</si>
  <si>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</si>
  <si>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</si>
  <si>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</si>
  <si>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</si>
  <si>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</si>
  <si>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</si>
  <si>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</si>
  <si>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</si>
  <si>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</si>
  <si>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</si>
  <si>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</si>
  <si>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</si>
  <si>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</si>
  <si>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</si>
  <si>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</si>
  <si>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</si>
  <si>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</si>
  <si>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</si>
  <si>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</si>
  <si>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</si>
  <si>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</si>
  <si>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</si>
  <si>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</si>
  <si>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</si>
  <si>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</si>
  <si>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</si>
  <si>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</si>
  <si>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</si>
  <si>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</si>
  <si>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</si>
  <si>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</si>
  <si>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</si>
  <si>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</si>
  <si>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</si>
  <si>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</si>
  <si>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</si>
  <si>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</si>
  <si>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</si>
  <si>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</si>
  <si>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</si>
  <si>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</si>
  <si>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</si>
  <si>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</si>
  <si>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</si>
  <si>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</si>
  <si>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</si>
  <si>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</si>
  <si>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</si>
  <si>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</si>
  <si>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</si>
  <si>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</si>
  <si>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</si>
  <si>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</si>
  <si>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</si>
  <si>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</si>
  <si>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</si>
  <si>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</si>
  <si>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</si>
  <si>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</si>
  <si>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</si>
  <si>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</si>
  <si>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</si>
  <si>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</si>
  <si>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</si>
  <si>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</si>
  <si>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</si>
  <si>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</si>
  <si>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</si>
  <si>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</si>
  <si>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</si>
  <si>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</si>
  <si>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</si>
  <si>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</si>
  <si>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</si>
  <si>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</si>
  <si>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</si>
  <si>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</si>
  <si>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</si>
  <si>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</si>
  <si>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</si>
  <si>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</si>
  <si>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</si>
  <si>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</si>
  <si>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</si>
  <si>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</si>
  <si>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</si>
  <si>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</si>
  <si>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</si>
  <si>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</si>
  <si>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</si>
  <si>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</si>
  <si>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</si>
  <si>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</si>
  <si>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</si>
  <si>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</si>
  <si>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</si>
  <si>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</si>
  <si>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</si>
  <si>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</si>
  <si>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</si>
  <si>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</si>
  <si>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</si>
  <si>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</si>
  <si>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</si>
  <si>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</si>
  <si>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</si>
  <si>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</si>
  <si>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</si>
  <si>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</si>
  <si>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</si>
  <si>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</si>
  <si>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</si>
  <si>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</si>
  <si>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</si>
  <si>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</si>
  <si>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</si>
  <si>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</si>
  <si>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</si>
  <si>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</si>
  <si>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</si>
  <si>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</si>
  <si>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</si>
  <si>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</si>
  <si>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</si>
  <si>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</si>
  <si>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</si>
  <si>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</si>
  <si>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</si>
  <si>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</si>
  <si>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</si>
  <si>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</si>
  <si>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</si>
  <si>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</si>
  <si>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</si>
  <si>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</si>
  <si>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</si>
  <si>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</si>
  <si>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</si>
  <si>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</si>
  <si>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</si>
  <si>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</si>
  <si>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</si>
  <si>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</si>
  <si>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</si>
  <si>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</si>
  <si>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</si>
  <si>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</si>
  <si>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</si>
  <si>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</si>
  <si>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</si>
  <si>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</si>
  <si>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</si>
  <si>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</si>
  <si>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</si>
  <si>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</si>
  <si>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</si>
  <si>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</si>
  <si>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</si>
  <si>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</si>
  <si>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</si>
  <si>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</si>
  <si>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</si>
  <si>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</si>
  <si>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</si>
  <si>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</si>
  <si>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</si>
  <si>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</si>
  <si>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</si>
  <si>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</si>
  <si>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</si>
  <si>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</si>
  <si>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</si>
  <si>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</si>
  <si>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</si>
  <si>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</si>
  <si>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</si>
  <si>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</si>
  <si>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</si>
  <si>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</si>
  <si>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</si>
  <si>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</si>
  <si>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</si>
  <si>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</si>
  <si>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</si>
  <si>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</si>
  <si>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</si>
  <si>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</si>
  <si>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</si>
  <si>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</si>
  <si>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</si>
  <si>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</si>
  <si>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</si>
  <si>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</si>
  <si>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</si>
  <si>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</si>
  <si>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</si>
  <si>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</si>
  <si>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</si>
  <si>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</si>
  <si>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</si>
  <si>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</si>
  <si>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</si>
  <si>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</si>
  <si>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</si>
  <si>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</si>
  <si>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</si>
  <si>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</si>
  <si>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</si>
  <si>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</si>
  <si>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</si>
  <si>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</si>
  <si>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</si>
  <si>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</si>
  <si>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</si>
  <si>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</si>
  <si>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</si>
  <si>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</si>
  <si>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</si>
  <si>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</si>
  <si>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</si>
  <si>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</si>
  <si>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</si>
  <si>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</si>
  <si>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</si>
  <si>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</si>
  <si>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</si>
  <si>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</si>
  <si>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</si>
  <si>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</si>
  <si>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</si>
  <si>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</si>
  <si>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</si>
  <si>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</si>
  <si>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</si>
  <si>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</si>
  <si>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</si>
  <si>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</si>
  <si>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</si>
  <si>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</si>
  <si>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</si>
  <si>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</si>
  <si>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</si>
  <si>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</si>
  <si>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</si>
  <si>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</si>
  <si>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</si>
  <si>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</si>
  <si>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</si>
  <si>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</si>
  <si>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</si>
  <si>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</si>
  <si>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</si>
  <si>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</si>
  <si>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</si>
  <si>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</si>
  <si>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</si>
  <si>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</si>
  <si>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</si>
  <si>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</si>
  <si>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</si>
  <si>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</si>
  <si>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</si>
  <si>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</si>
  <si>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</si>
  <si>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</si>
  <si>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</si>
  <si>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</si>
  <si>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</si>
  <si>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</si>
  <si>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</si>
  <si>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</si>
  <si>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</si>
  <si>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</si>
  <si>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</si>
  <si>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</si>
  <si>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</si>
  <si>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</si>
  <si>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</si>
  <si>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</si>
  <si>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</si>
  <si>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</si>
  <si>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</si>
  <si>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</si>
  <si>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</si>
  <si>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</si>
  <si>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</si>
  <si>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</si>
  <si>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</si>
  <si>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</si>
  <si>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</si>
  <si>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</si>
  <si>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</si>
  <si>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</si>
  <si>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</si>
  <si>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</si>
  <si>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</si>
  <si>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</si>
  <si>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</si>
  <si>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</si>
  <si>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</si>
  <si>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</si>
  <si>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</si>
  <si>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</si>
  <si>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</si>
  <si>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</si>
  <si>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</si>
  <si>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</si>
  <si>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</si>
  <si>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</si>
  <si>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</si>
  <si>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</si>
  <si>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</si>
  <si>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</si>
  <si>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</si>
  <si>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</si>
  <si>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</si>
  <si>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</si>
  <si>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</si>
  <si>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</si>
  <si>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</si>
  <si>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</si>
  <si>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</si>
  <si>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</si>
  <si>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</si>
  <si>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</si>
  <si>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</si>
  <si>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</si>
  <si>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</si>
  <si>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</si>
  <si>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</si>
  <si>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</si>
  <si>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</si>
  <si>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</si>
  <si>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</si>
  <si>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</si>
  <si>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</si>
  <si>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</si>
  <si>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</si>
  <si>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</si>
  <si>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</si>
  <si>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</si>
  <si>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</si>
  <si>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</si>
  <si>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</si>
  <si>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</si>
  <si>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</si>
  <si>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</si>
  <si>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</si>
  <si>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</si>
  <si>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</si>
  <si>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</si>
  <si>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</si>
  <si>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</si>
  <si>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</si>
  <si>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</si>
  <si>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</si>
  <si>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</si>
  <si>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</si>
  <si>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</si>
  <si>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</si>
  <si>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</si>
  <si>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</si>
  <si>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</si>
  <si>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</si>
  <si>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</si>
  <si>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</si>
  <si>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</si>
  <si>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</si>
  <si>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</si>
  <si>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</si>
  <si>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</si>
  <si>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</si>
  <si>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</si>
  <si>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</si>
  <si>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</si>
  <si>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</si>
  <si>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</si>
  <si>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</si>
  <si>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</si>
  <si>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</si>
  <si>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</si>
  <si>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</si>
  <si>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</si>
  <si>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</si>
  <si>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</si>
  <si>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</si>
  <si>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</si>
  <si>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</si>
  <si>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</si>
  <si>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</si>
  <si>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</si>
  <si>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</si>
  <si>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</si>
  <si>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</si>
  <si>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</si>
  <si>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</si>
  <si>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</si>
  <si>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</si>
  <si>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</si>
  <si>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</si>
  <si>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</si>
  <si>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</si>
  <si>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</si>
  <si>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</si>
  <si>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</si>
  <si>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</si>
  <si>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</si>
  <si>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</si>
  <si>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</si>
  <si>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</si>
  <si>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</si>
  <si>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</si>
  <si>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</si>
  <si>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</si>
  <si>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</si>
  <si>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</si>
  <si>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</si>
  <si>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</si>
  <si>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</si>
  <si>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</si>
  <si>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</si>
  <si>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</si>
  <si>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</si>
  <si>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</si>
  <si>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</si>
  <si>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</si>
  <si>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</si>
  <si>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</si>
  <si>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</si>
  <si>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</si>
  <si>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</si>
  <si>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</si>
  <si>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</si>
  <si>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</si>
  <si>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</si>
  <si>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</si>
  <si>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</si>
  <si>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</si>
  <si>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</si>
  <si>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</si>
  <si>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</si>
  <si>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</si>
  <si>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</si>
  <si>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</si>
  <si>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</si>
  <si>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</si>
  <si>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</si>
  <si>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</si>
  <si>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</si>
  <si>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</si>
  <si>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</si>
  <si>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</si>
  <si>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</si>
  <si>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</si>
  <si>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</si>
  <si>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</si>
  <si>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</si>
  <si>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</si>
  <si>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</si>
  <si>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</si>
  <si>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</si>
  <si>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</si>
  <si>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</si>
  <si>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</si>
  <si>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</si>
  <si>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</si>
  <si>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</si>
  <si>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</si>
  <si>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</si>
  <si>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</si>
  <si>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</si>
  <si>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</si>
  <si>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</si>
  <si>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</si>
  <si>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</si>
  <si>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</si>
  <si>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</si>
  <si>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</si>
  <si>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</si>
  <si>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</si>
  <si>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</si>
  <si>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</si>
  <si>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</si>
  <si>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</si>
  <si>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</si>
  <si>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</si>
  <si>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</si>
  <si>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</si>
  <si>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</si>
  <si>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</si>
  <si>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</si>
  <si>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</si>
  <si>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</si>
  <si>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</si>
  <si>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</si>
  <si>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</si>
  <si>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</si>
  <si>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</si>
  <si>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</si>
  <si>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</si>
  <si>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</si>
  <si>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</si>
  <si>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</si>
  <si>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</si>
  <si>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</si>
  <si>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</si>
  <si>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</si>
  <si>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</si>
  <si>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</si>
  <si>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</si>
  <si>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</si>
  <si>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</si>
  <si>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</si>
  <si>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</si>
  <si>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</si>
  <si>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</si>
  <si>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</si>
  <si>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</si>
  <si>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</si>
  <si>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</si>
  <si>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</si>
  <si>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</si>
  <si>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</si>
  <si>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</si>
  <si>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</si>
  <si>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</si>
  <si>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</si>
  <si>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</si>
  <si>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</si>
  <si>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</si>
  <si>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</si>
  <si>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</si>
  <si>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</si>
  <si>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</si>
  <si>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</si>
  <si>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</si>
  <si>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</si>
  <si>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</si>
  <si>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</si>
  <si>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</si>
  <si>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</si>
  <si>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</si>
  <si>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</si>
  <si>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</si>
  <si>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</si>
  <si>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</si>
  <si>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</si>
  <si>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</si>
  <si>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</si>
  <si>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</si>
  <si>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</si>
  <si>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</si>
  <si>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</si>
  <si>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</si>
  <si>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</si>
  <si>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</si>
  <si>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</si>
  <si>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</si>
  <si>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</si>
  <si>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</si>
  <si>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</si>
  <si>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</si>
  <si>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</si>
  <si>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</si>
  <si>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</si>
  <si>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</si>
  <si>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</si>
  <si>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</si>
  <si>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</si>
  <si>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</si>
  <si>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</si>
  <si>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</si>
  <si>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</si>
  <si>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</si>
  <si>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</si>
  <si>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</si>
  <si>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</si>
  <si>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</si>
  <si>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</si>
  <si>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</si>
  <si>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</si>
  <si>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</si>
  <si>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</si>
  <si>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</si>
  <si>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</si>
  <si>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</si>
  <si>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</si>
  <si>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</si>
  <si>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</si>
  <si>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</si>
  <si>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</si>
  <si>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</si>
  <si>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</si>
  <si>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</si>
  <si>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</si>
  <si>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</si>
  <si>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</si>
  <si>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</si>
  <si>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</si>
  <si>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</si>
  <si>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</si>
  <si>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</si>
  <si>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</si>
  <si>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</si>
  <si>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</si>
  <si>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</si>
  <si>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</si>
  <si>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</si>
  <si>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</si>
  <si>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</si>
  <si>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</si>
  <si>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</si>
  <si>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</si>
  <si>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</si>
  <si>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</si>
  <si>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</si>
  <si>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</si>
  <si>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</si>
  <si>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</si>
  <si>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</si>
  <si>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</si>
  <si>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</si>
  <si>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</si>
  <si>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</si>
  <si>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</si>
  <si>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</si>
  <si>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</si>
  <si>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</si>
  <si>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</si>
  <si>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</si>
  <si>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</si>
  <si>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</si>
  <si>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</si>
  <si>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</si>
  <si>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</si>
  <si>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</si>
  <si>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</si>
  <si>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</si>
  <si>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</si>
  <si>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</si>
  <si>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</si>
  <si>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</si>
  <si>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</si>
  <si>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</si>
  <si>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</si>
  <si>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</si>
  <si>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</si>
  <si>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</si>
  <si>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</si>
  <si>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</si>
  <si>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</si>
  <si>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</si>
  <si>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</si>
  <si>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</si>
  <si>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</si>
  <si>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</si>
  <si>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</si>
  <si>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</si>
  <si>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</si>
  <si>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</si>
  <si>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</si>
  <si>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</si>
  <si>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</si>
  <si>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</si>
  <si>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</si>
  <si>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</si>
  <si>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</si>
  <si>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</si>
  <si>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</si>
  <si>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</si>
  <si>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</si>
  <si>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</si>
  <si>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</si>
  <si>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</si>
  <si>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</si>
  <si>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</si>
  <si>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</si>
  <si>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</si>
  <si>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</si>
  <si>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</si>
  <si>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</si>
  <si>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</si>
  <si>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</si>
  <si>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</si>
  <si>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</si>
  <si>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</si>
  <si>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</si>
  <si>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</si>
  <si>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</si>
  <si>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</si>
  <si>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</si>
  <si>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</si>
  <si>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</si>
  <si>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</si>
  <si>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</si>
  <si>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</si>
  <si>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</si>
  <si>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</si>
  <si>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</si>
  <si>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</si>
  <si>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</si>
  <si>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</si>
  <si>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</si>
  <si>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</si>
  <si>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</si>
  <si>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</si>
  <si>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</si>
  <si>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</si>
  <si>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</si>
  <si>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</si>
  <si>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</si>
  <si>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</si>
  <si>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</si>
  <si>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</si>
  <si>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</si>
  <si>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</si>
  <si>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</si>
  <si>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</si>
  <si>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</si>
  <si>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</si>
  <si>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</si>
  <si>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</si>
  <si>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</si>
  <si>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</si>
  <si>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</si>
  <si>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</si>
  <si>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</si>
  <si>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</si>
  <si>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</si>
  <si>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</si>
  <si>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</si>
  <si>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</si>
  <si>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</si>
  <si>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</si>
  <si>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</si>
  <si>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</si>
  <si>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</si>
  <si>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</si>
  <si>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</si>
  <si>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</si>
  <si>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</si>
  <si>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</si>
  <si>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</si>
  <si>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</si>
  <si>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</si>
  <si>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</si>
  <si>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</si>
  <si>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</si>
  <si>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</si>
  <si>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</si>
  <si>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</si>
  <si>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</si>
  <si>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</si>
  <si>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</si>
  <si>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</si>
  <si>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</si>
  <si>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</si>
  <si>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</si>
  <si>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</si>
  <si>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</si>
  <si>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</si>
  <si>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</si>
  <si>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</si>
  <si>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</si>
  <si>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</si>
  <si>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</si>
  <si>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</si>
  <si>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</si>
  <si>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</si>
  <si>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</si>
  <si>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</si>
  <si>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</si>
  <si>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</si>
  <si>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</si>
  <si>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</si>
  <si>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</si>
  <si>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</si>
  <si>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</si>
  <si>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</si>
  <si>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</si>
  <si>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</si>
  <si>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</si>
  <si>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</si>
  <si>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</si>
  <si>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</si>
  <si>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</si>
  <si>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</si>
  <si>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</si>
  <si>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</si>
  <si>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</si>
  <si>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</si>
  <si>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</si>
  <si>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</si>
  <si>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</si>
  <si>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</si>
  <si>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</si>
  <si>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</si>
  <si>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</si>
  <si>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</si>
  <si>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</si>
  <si>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</si>
  <si>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</si>
  <si>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</si>
  <si>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</si>
  <si>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</si>
  <si>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</si>
  <si>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</si>
  <si>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</si>
  <si>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</si>
  <si>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</si>
  <si>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</si>
  <si>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</si>
  <si>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</si>
  <si>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</si>
  <si>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</si>
  <si>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</si>
  <si>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</si>
  <si>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</si>
  <si>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</si>
  <si>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</si>
  <si>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</si>
  <si>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</si>
  <si>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</si>
  <si>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</si>
  <si>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</si>
  <si>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</si>
  <si>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</si>
  <si>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</si>
  <si>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</si>
  <si>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</si>
  <si>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</si>
  <si>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</si>
  <si>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</si>
  <si>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</si>
  <si>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</si>
  <si>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</si>
  <si>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</si>
  <si>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</si>
  <si>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</si>
  <si>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</si>
  <si>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</si>
  <si>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</si>
  <si>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</si>
  <si>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</si>
  <si>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</si>
  <si>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</si>
  <si>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</si>
  <si>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</si>
  <si>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</si>
  <si>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</si>
  <si>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</si>
  <si>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</si>
  <si>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</si>
  <si>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</si>
  <si>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</si>
  <si>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</si>
  <si>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</si>
  <si>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</si>
  <si>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</si>
  <si>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</si>
  <si>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</si>
  <si>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</si>
  <si>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</si>
  <si>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</si>
  <si>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</si>
  <si>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</si>
  <si>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</si>
  <si>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</si>
  <si>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</si>
  <si>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</si>
  <si>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</si>
  <si>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</si>
  <si>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</si>
  <si>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</si>
  <si>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</si>
  <si>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</si>
  <si>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</si>
  <si>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</si>
  <si>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</si>
  <si>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</si>
  <si>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</si>
  <si>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</si>
  <si>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</si>
  <si>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</si>
  <si>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</si>
  <si>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</si>
  <si>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</si>
  <si>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</si>
  <si>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</si>
  <si>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</si>
  <si>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</si>
  <si>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</si>
  <si>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</si>
  <si>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</si>
  <si>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</si>
  <si>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</si>
  <si>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</si>
  <si>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</si>
  <si>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</si>
  <si>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</si>
  <si>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</si>
  <si>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</si>
  <si>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</si>
  <si>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</si>
  <si>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</si>
  <si>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</si>
  <si>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</si>
  <si>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</si>
  <si>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</si>
  <si>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</si>
  <si>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</si>
  <si>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</si>
  <si>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</si>
  <si>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</si>
  <si>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</si>
  <si>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</si>
  <si>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</si>
  <si>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</si>
  <si>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</si>
  <si>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</si>
  <si>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</si>
  <si>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</si>
  <si>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</si>
  <si>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</si>
  <si>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</si>
  <si>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</si>
  <si>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</si>
  <si>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</si>
  <si>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</si>
  <si>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</si>
  <si>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</si>
  <si>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</si>
  <si>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</si>
  <si>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</si>
  <si>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</si>
  <si>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</si>
  <si>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</si>
  <si>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</si>
  <si>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</si>
  <si>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</si>
  <si>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</si>
  <si>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</si>
  <si>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</si>
  <si>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</si>
  <si>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</si>
  <si>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</si>
  <si>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</si>
  <si>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</si>
  <si>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</si>
  <si>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</si>
  <si>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</si>
  <si>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</si>
  <si>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</si>
  <si>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</si>
  <si>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</si>
  <si>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</si>
  <si>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</si>
  <si>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</si>
  <si>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</si>
  <si>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</si>
  <si>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</si>
  <si>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</si>
  <si>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</si>
  <si>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</si>
  <si>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</si>
  <si>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</si>
  <si>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</si>
  <si>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</si>
  <si>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</si>
  <si>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</si>
  <si>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</si>
  <si>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</si>
  <si>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</si>
  <si>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</si>
  <si>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</si>
  <si>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</si>
  <si>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</si>
  <si>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</si>
  <si>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</si>
  <si>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</si>
  <si>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</si>
  <si>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</si>
  <si>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</si>
  <si>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</si>
  <si>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</si>
  <si>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</si>
  <si>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</si>
  <si>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</si>
  <si>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</si>
  <si>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</si>
  <si>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</si>
  <si>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</si>
  <si>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</si>
  <si>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</si>
  <si>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</si>
  <si>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</si>
  <si>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</si>
  <si>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</si>
  <si>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</si>
  <si>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</si>
  <si>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</si>
  <si>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</si>
  <si>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</si>
  <si>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</si>
  <si>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</si>
  <si>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</si>
  <si>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</si>
  <si>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</si>
  <si>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</si>
  <si>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</si>
  <si>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</si>
  <si>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</si>
  <si>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</si>
  <si>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</si>
  <si>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</si>
  <si>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</si>
  <si>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</si>
  <si>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</si>
  <si>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</si>
  <si>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</si>
  <si>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</si>
  <si>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</si>
  <si>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</si>
  <si>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</si>
  <si>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</si>
  <si>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</si>
  <si>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</si>
  <si>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</si>
  <si>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</si>
  <si>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</si>
  <si>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</si>
  <si>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</si>
  <si>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</si>
  <si>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</si>
  <si>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</si>
  <si>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</si>
  <si>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</si>
  <si>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</si>
  <si>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</si>
  <si>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</si>
  <si>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</si>
  <si>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</si>
  <si>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</si>
  <si>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</si>
  <si>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</si>
  <si>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</si>
  <si>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</si>
  <si>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</si>
  <si>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</si>
  <si>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</si>
  <si>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</si>
  <si>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</si>
  <si>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</si>
  <si>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</si>
  <si>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</si>
  <si>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</si>
  <si>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</si>
  <si>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</si>
  <si>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</si>
  <si>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</si>
  <si>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</si>
  <si>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</si>
  <si>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</si>
  <si>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</si>
  <si>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</si>
  <si>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</si>
  <si>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</si>
  <si>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</si>
  <si>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</si>
  <si>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</si>
  <si>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</si>
  <si>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</si>
  <si>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</si>
  <si>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</si>
  <si>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</si>
  <si>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</si>
  <si>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</si>
  <si>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</si>
  <si>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</si>
  <si>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</si>
  <si>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</si>
  <si>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</si>
  <si>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</si>
  <si>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</si>
  <si>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</si>
  <si>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</si>
  <si>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</si>
  <si>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</si>
  <si>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</si>
  <si>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</si>
  <si>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</si>
  <si>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</si>
  <si>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</si>
  <si>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</si>
  <si>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</si>
  <si>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</si>
  <si>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</si>
  <si>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</si>
  <si>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</si>
  <si>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</si>
  <si>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</si>
  <si>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</si>
  <si>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</si>
  <si>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</si>
  <si>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</si>
  <si>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</si>
  <si>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</si>
  <si>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</si>
  <si>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</si>
  <si>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</si>
  <si>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</si>
  <si>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</si>
  <si>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</si>
  <si>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</si>
  <si>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</si>
  <si>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</si>
  <si>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</si>
  <si>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</si>
  <si>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</si>
  <si>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</si>
  <si>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</si>
  <si>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</si>
  <si>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</si>
  <si>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</si>
  <si>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</si>
  <si>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</si>
  <si>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</si>
  <si>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</si>
  <si>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</si>
  <si>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</si>
  <si>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</si>
  <si>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</si>
  <si>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</si>
  <si>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</si>
  <si>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</si>
  <si>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</si>
  <si>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</si>
  <si>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</si>
  <si>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</si>
  <si>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</si>
  <si>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</si>
  <si>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</si>
  <si>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</si>
  <si>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</si>
  <si>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</si>
  <si>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</si>
  <si>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</si>
  <si>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</si>
  <si>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</si>
  <si>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</si>
  <si>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</si>
  <si>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</si>
  <si>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</si>
  <si>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</si>
  <si>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</si>
  <si>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</si>
  <si>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</si>
  <si>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</si>
  <si>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</si>
  <si>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</si>
  <si>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</si>
  <si>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</si>
  <si>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</si>
  <si>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</si>
  <si>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</si>
  <si>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</si>
  <si>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</si>
  <si>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</si>
  <si>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</si>
  <si>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</si>
  <si>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</si>
  <si>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</si>
  <si>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</si>
  <si>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</si>
  <si>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</si>
  <si>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</si>
  <si>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</si>
  <si>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</si>
  <si>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</si>
  <si>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</si>
  <si>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</si>
  <si>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</si>
  <si>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</si>
  <si>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</si>
  <si>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</si>
  <si>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</si>
  <si>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</si>
  <si>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</si>
  <si>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</si>
  <si>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</si>
  <si>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</si>
  <si>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</si>
  <si>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</si>
  <si>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</si>
  <si>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</si>
  <si>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</si>
  <si>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</si>
  <si>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</si>
  <si>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</si>
  <si>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</si>
  <si>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</si>
  <si>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</si>
  <si>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</si>
  <si>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</si>
  <si>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</si>
  <si>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</si>
  <si>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</si>
  <si>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</si>
  <si>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</si>
  <si>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</si>
  <si>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</si>
  <si>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</si>
  <si>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</si>
  <si>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</si>
  <si>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</si>
  <si>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</si>
  <si>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</si>
  <si>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</si>
  <si>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</si>
  <si>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</si>
  <si>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</si>
  <si>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</si>
  <si>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</si>
  <si>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</si>
  <si>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</si>
  <si>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</si>
  <si>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</si>
  <si>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</si>
  <si>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</si>
  <si>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</si>
  <si>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</si>
  <si>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</si>
  <si>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</si>
  <si>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</si>
  <si>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</si>
  <si>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</si>
  <si>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</si>
  <si>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</si>
  <si>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</si>
  <si>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</si>
  <si>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</si>
  <si>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</si>
  <si>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</si>
  <si>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</si>
  <si>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</si>
  <si>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</si>
  <si>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</si>
  <si>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</si>
  <si>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</si>
  <si>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</si>
  <si>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</si>
  <si>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</si>
  <si>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</si>
  <si>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</si>
  <si>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</si>
  <si>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</si>
  <si>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</si>
  <si>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</si>
  <si>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</si>
  <si>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</si>
  <si>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</si>
  <si>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</si>
  <si>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</si>
  <si>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</si>
  <si>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</si>
  <si>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</si>
  <si>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</si>
  <si>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</si>
  <si>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</si>
  <si>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</si>
  <si>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</si>
  <si>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</si>
  <si>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</si>
  <si>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</si>
  <si>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</si>
  <si>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</si>
  <si>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</si>
  <si>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</si>
  <si>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</si>
  <si>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</si>
  <si>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</si>
  <si>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</si>
  <si>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</si>
  <si>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</si>
  <si>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</si>
  <si>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</si>
  <si>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</si>
  <si>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</si>
  <si>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</si>
  <si>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</si>
  <si>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</si>
  <si>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</si>
  <si>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</si>
  <si>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</si>
  <si>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</si>
  <si>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</si>
  <si>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</si>
  <si>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</si>
  <si>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</si>
  <si>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</si>
  <si>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</si>
  <si>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</si>
  <si>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</si>
  <si>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</si>
  <si>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</si>
  <si>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</si>
  <si>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</si>
  <si>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</si>
  <si>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</si>
  <si>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</si>
  <si>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</si>
  <si>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</si>
  <si>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</si>
  <si>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</si>
  <si>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</si>
  <si>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</si>
  <si>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</si>
  <si>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</si>
  <si>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</si>
  <si>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</si>
  <si>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</si>
  <si>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</si>
  <si>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</si>
  <si>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</si>
  <si>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</si>
  <si>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</si>
  <si>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</si>
  <si>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</si>
  <si>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</si>
  <si>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</si>
  <si>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</si>
  <si>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</si>
  <si>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</si>
  <si>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</si>
  <si>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</si>
  <si>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</si>
  <si>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</si>
  <si>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</si>
  <si>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</si>
  <si>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</si>
  <si>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</si>
  <si>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</si>
  <si>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</si>
  <si>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</si>
  <si>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</si>
  <si>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</si>
  <si>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</si>
  <si>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</si>
  <si>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</si>
  <si>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</si>
  <si>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</si>
  <si>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</si>
  <si>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</si>
  <si>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</si>
  <si>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</si>
  <si>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</si>
  <si>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</si>
  <si>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</si>
  <si>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</si>
  <si>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</si>
  <si>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</si>
  <si>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</si>
  <si>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</si>
  <si>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</si>
  <si>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</si>
  <si>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</si>
  <si>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</si>
  <si>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</si>
  <si>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</si>
  <si>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</si>
  <si>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</si>
  <si>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</si>
  <si>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</si>
  <si>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</si>
  <si>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</si>
  <si>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</si>
  <si>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</si>
  <si>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</si>
  <si>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</si>
  <si>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</si>
  <si>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</si>
  <si>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</si>
  <si>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</si>
  <si>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</si>
  <si>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</si>
  <si>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</si>
  <si>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</si>
  <si>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</si>
  <si>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</si>
  <si>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</si>
  <si>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</si>
  <si>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</si>
  <si>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</si>
  <si>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</si>
  <si>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</si>
  <si>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</si>
  <si>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</si>
  <si>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</si>
  <si>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</si>
  <si>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</si>
  <si>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</si>
  <si>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</si>
  <si>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</si>
  <si>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</si>
  <si>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</si>
  <si>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</si>
  <si>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</si>
  <si>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</si>
  <si>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</si>
  <si>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</si>
  <si>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</si>
  <si>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</si>
  <si>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</si>
  <si>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</si>
  <si>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</si>
  <si>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</si>
  <si>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</si>
  <si>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</si>
  <si>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</si>
  <si>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</si>
  <si>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</si>
  <si>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</si>
  <si>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</si>
  <si>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</si>
  <si>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</si>
  <si>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</si>
  <si>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</si>
  <si>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</si>
  <si>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</si>
  <si>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</si>
  <si>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</si>
  <si>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</si>
  <si>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</si>
  <si>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</si>
  <si>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</si>
  <si>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</si>
  <si>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</si>
  <si>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</si>
  <si>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</si>
  <si>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</si>
  <si>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</si>
  <si>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</si>
  <si>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</si>
  <si>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</si>
  <si>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</si>
  <si>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</si>
  <si>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</si>
  <si>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</si>
  <si>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</si>
  <si>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</si>
  <si>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</si>
  <si>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</si>
  <si>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</si>
  <si>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</si>
  <si>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</si>
  <si>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</si>
  <si>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</si>
  <si>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</si>
  <si>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</si>
  <si>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</si>
  <si>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</si>
  <si>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</si>
  <si>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</si>
  <si>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</si>
  <si>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</si>
  <si>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</si>
  <si>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</si>
  <si>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</si>
  <si>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</si>
  <si>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</si>
  <si>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</si>
  <si>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</si>
  <si>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</si>
  <si>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</si>
  <si>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</si>
  <si>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</si>
  <si>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</si>
  <si>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</si>
  <si>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</si>
  <si>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</si>
  <si>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</si>
  <si>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</si>
  <si>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</si>
  <si>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</si>
  <si>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</si>
  <si>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</si>
  <si>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</si>
  <si>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</si>
  <si>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</si>
  <si>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</si>
  <si>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</si>
  <si>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</si>
  <si>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</si>
  <si>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</si>
  <si>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</si>
  <si>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</si>
  <si>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</si>
  <si>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</si>
  <si>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</si>
  <si>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</si>
  <si>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</si>
  <si>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</si>
  <si>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</si>
  <si>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</si>
  <si>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</si>
  <si>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</si>
  <si>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</si>
  <si>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</si>
  <si>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</si>
  <si>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</si>
  <si>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</si>
  <si>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</si>
  <si>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</si>
  <si>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</si>
  <si>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</si>
  <si>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</si>
  <si>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</si>
  <si>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</si>
  <si>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</si>
  <si>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</si>
  <si>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</si>
  <si>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</si>
  <si>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</si>
  <si>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</si>
  <si>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</si>
  <si>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</si>
  <si>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</si>
  <si>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</si>
  <si>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</si>
  <si>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</si>
  <si>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</si>
  <si>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</si>
  <si>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</si>
  <si>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</si>
  <si>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</si>
  <si>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</si>
  <si>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</si>
  <si>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</si>
  <si>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</si>
  <si>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</si>
  <si>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</si>
  <si>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</si>
  <si>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</si>
  <si>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</si>
  <si>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</si>
  <si>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</si>
  <si>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</si>
  <si>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</si>
  <si>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</si>
  <si>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</si>
  <si>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</si>
  <si>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</si>
  <si>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</si>
  <si>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</si>
  <si>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</si>
  <si>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</si>
  <si>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</si>
  <si>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</si>
  <si>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</si>
  <si>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</si>
  <si>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</si>
  <si>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</si>
  <si>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</si>
  <si>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</si>
  <si>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</si>
  <si>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</si>
  <si>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</si>
  <si>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</si>
  <si>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</si>
  <si>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</si>
  <si>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</si>
  <si>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</si>
  <si>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</si>
  <si>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</si>
  <si>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</si>
  <si>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</si>
  <si>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</si>
  <si>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</si>
  <si>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</si>
  <si>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</si>
  <si>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</si>
  <si>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</si>
  <si>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</si>
  <si>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</si>
  <si>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</si>
  <si>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</si>
  <si>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</si>
  <si>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</si>
  <si>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</si>
  <si>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</si>
  <si>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</si>
  <si>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</si>
  <si>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</si>
  <si>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</si>
  <si>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</si>
  <si>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</si>
  <si>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</si>
  <si>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</si>
  <si>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</si>
  <si>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</si>
  <si>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</si>
  <si>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</si>
  <si>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</si>
  <si>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</si>
  <si>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</si>
  <si>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</si>
  <si>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</si>
  <si>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</si>
  <si>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</si>
  <si>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</si>
  <si>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</si>
  <si>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</si>
  <si>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</si>
  <si>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</si>
  <si>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</si>
  <si>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</si>
  <si>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</si>
  <si>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</si>
  <si>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</si>
  <si>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</si>
  <si>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</si>
  <si>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</si>
  <si>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</si>
  <si>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</si>
  <si>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</si>
  <si>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</si>
  <si>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</si>
  <si>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</si>
  <si>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</si>
  <si>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</si>
  <si>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</si>
  <si>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</si>
  <si>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</si>
  <si>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</si>
  <si>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</si>
  <si>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</si>
  <si>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</si>
  <si>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</si>
  <si>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</si>
  <si>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</si>
  <si>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</si>
  <si>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</si>
  <si>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</si>
  <si>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</si>
  <si>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</si>
  <si>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</si>
  <si>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</si>
  <si>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</si>
  <si>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</si>
  <si>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</si>
  <si>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</si>
  <si>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</si>
  <si>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</si>
  <si>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</si>
  <si>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</si>
  <si>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</si>
  <si>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</si>
  <si>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</si>
  <si>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</si>
  <si>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</si>
  <si>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</si>
  <si>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</si>
  <si>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</si>
  <si>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</si>
  <si>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</si>
  <si>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</si>
  <si>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</si>
  <si>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</si>
  <si>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</si>
  <si>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</si>
  <si>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</si>
  <si>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</si>
  <si>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</si>
  <si>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</si>
  <si>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</si>
  <si>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</si>
  <si>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</si>
  <si>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</si>
  <si>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</si>
  <si>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</si>
  <si>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</si>
  <si>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</si>
  <si>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</si>
  <si>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</si>
  <si>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</si>
  <si>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</si>
  <si>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</si>
  <si>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</si>
  <si>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</si>
  <si>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</si>
  <si>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</si>
  <si>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</si>
  <si>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</si>
  <si>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</si>
  <si>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</si>
  <si>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</si>
  <si>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</si>
  <si>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</si>
  <si>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</si>
  <si>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</si>
  <si>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</si>
  <si>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</si>
  <si>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</si>
  <si>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</si>
  <si>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</si>
  <si>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</si>
  <si>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</si>
  <si>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</si>
  <si>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</si>
  <si>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</si>
  <si>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</si>
  <si>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</si>
  <si>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</si>
  <si>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</si>
  <si>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</si>
  <si>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</si>
  <si>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</si>
  <si>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</si>
  <si>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</si>
  <si>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</si>
  <si>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</si>
  <si>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</si>
  <si>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</si>
  <si>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</si>
  <si>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</si>
  <si>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</si>
  <si>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</si>
  <si>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</si>
  <si>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</si>
  <si>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</si>
  <si>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</si>
  <si>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</si>
  <si>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</si>
  <si>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</si>
  <si>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</si>
  <si>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</si>
  <si>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</si>
  <si>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</si>
  <si>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</si>
  <si>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</si>
  <si>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</si>
  <si>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</si>
  <si>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</si>
  <si>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</si>
  <si>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</si>
  <si>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</si>
  <si>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</si>
  <si>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</si>
  <si>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</si>
  <si>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</si>
  <si>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</si>
  <si>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</si>
  <si>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</si>
  <si>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</si>
  <si>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</si>
  <si>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</si>
  <si>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</si>
  <si>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</si>
  <si>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</si>
  <si>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</si>
  <si>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</si>
  <si>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</si>
  <si>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</si>
  <si>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</si>
  <si>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</si>
  <si>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</si>
  <si>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</si>
  <si>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</si>
  <si>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</si>
  <si>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</si>
  <si>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</si>
  <si>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</si>
  <si>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</si>
  <si>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</si>
  <si>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</si>
  <si>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</si>
  <si>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</si>
  <si>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</si>
  <si>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</si>
  <si>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</si>
  <si>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</si>
  <si>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</si>
  <si>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</si>
  <si>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</si>
  <si>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</si>
  <si>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</si>
  <si>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</si>
  <si>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</si>
  <si>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</si>
  <si>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</si>
  <si>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</si>
  <si>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</si>
  <si>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</si>
  <si>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</si>
  <si>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</si>
  <si>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</si>
  <si>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</si>
  <si>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</si>
  <si>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</si>
  <si>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</si>
  <si>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</si>
  <si>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</si>
  <si>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</si>
  <si>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</si>
  <si>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</si>
  <si>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</si>
  <si>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</si>
  <si>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</si>
  <si>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</si>
  <si>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</si>
  <si>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</si>
  <si>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</si>
  <si>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</si>
  <si>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</si>
  <si>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</si>
  <si>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</si>
  <si>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</si>
  <si>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</si>
  <si>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</si>
  <si>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</si>
  <si>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</si>
  <si>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</si>
  <si>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</si>
  <si>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</si>
  <si>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</si>
  <si>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</si>
  <si>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</si>
  <si>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</si>
  <si>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</si>
  <si>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</si>
  <si>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</si>
  <si>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</si>
  <si>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</si>
  <si>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</si>
  <si>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</si>
  <si>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</si>
  <si>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</si>
  <si>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</si>
  <si>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</si>
  <si>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</si>
  <si>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</si>
  <si>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</si>
  <si>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</si>
  <si>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</si>
  <si>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</si>
  <si>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</si>
  <si>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</si>
  <si>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</si>
  <si>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</si>
  <si>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</si>
  <si>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</si>
  <si>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</si>
  <si>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</si>
  <si>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</si>
  <si>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</si>
  <si>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</si>
  <si>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</si>
  <si>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</si>
  <si>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</si>
  <si>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</si>
  <si>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</si>
  <si>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</si>
  <si>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</si>
  <si>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</si>
  <si>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</si>
  <si>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</si>
  <si>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</si>
  <si>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</si>
  <si>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</si>
  <si>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</si>
  <si>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</si>
  <si>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</si>
  <si>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</si>
  <si>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</si>
  <si>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</si>
  <si>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</si>
  <si>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</si>
  <si>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</si>
  <si>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</si>
  <si>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</si>
  <si>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</si>
  <si>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</si>
  <si>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</si>
  <si>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</si>
  <si>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</si>
  <si>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</si>
  <si>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</si>
  <si>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</si>
  <si>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</si>
  <si>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</si>
  <si>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</si>
  <si>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</si>
  <si>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</si>
  <si>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</si>
  <si>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</si>
  <si>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</si>
  <si>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</si>
  <si>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</si>
  <si>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</si>
  <si>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</si>
  <si>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</si>
  <si>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</si>
  <si>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</si>
  <si>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</si>
  <si>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</si>
  <si>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</si>
  <si>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</si>
  <si>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</si>
  <si>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</si>
  <si>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</si>
  <si>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</si>
  <si>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</si>
  <si>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</si>
  <si>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</si>
  <si>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</si>
  <si>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</si>
  <si>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</si>
  <si>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</si>
  <si>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</si>
  <si>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</si>
  <si>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</si>
  <si>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</si>
  <si>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</si>
  <si>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</si>
  <si>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</si>
  <si>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</si>
  <si>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</si>
  <si>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</si>
  <si>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</si>
  <si>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</si>
  <si>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</si>
  <si>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</si>
  <si>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</si>
  <si>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</si>
  <si>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</si>
  <si>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</si>
  <si>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</si>
  <si>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</si>
  <si>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</si>
  <si>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</si>
  <si>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</si>
  <si>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</si>
  <si>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</si>
  <si>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</si>
  <si>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</si>
  <si>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</si>
  <si>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</si>
  <si>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</si>
  <si>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</si>
  <si>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</si>
  <si>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</si>
  <si>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</si>
  <si>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</si>
  <si>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</si>
  <si>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</si>
  <si>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</si>
  <si>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</si>
  <si>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</si>
  <si>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</si>
  <si>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</si>
  <si>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</si>
  <si>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</si>
  <si>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</si>
  <si>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</si>
  <si>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</si>
  <si>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</si>
  <si>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</si>
  <si>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</si>
  <si>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</si>
  <si>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</si>
  <si>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</si>
  <si>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</si>
  <si>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</si>
  <si>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</si>
  <si>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</si>
  <si>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</si>
  <si>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</si>
  <si>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</si>
  <si>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</si>
  <si>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</si>
  <si>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</si>
  <si>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</si>
  <si>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</si>
  <si>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</si>
  <si>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</si>
  <si>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</si>
  <si>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</si>
  <si>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</si>
  <si>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</si>
  <si>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</si>
  <si>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</si>
  <si>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</si>
  <si>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</si>
  <si>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</si>
  <si>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</si>
  <si>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</si>
  <si>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</si>
  <si>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</si>
  <si>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</si>
  <si>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</si>
  <si>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</si>
  <si>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</si>
  <si>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</si>
  <si>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</si>
  <si>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</si>
  <si>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</si>
  <si>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</si>
  <si>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</si>
  <si>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</si>
  <si>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</si>
  <si>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</si>
  <si>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</si>
  <si>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</si>
  <si>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</si>
  <si>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</si>
  <si>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</si>
  <si>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</si>
  <si>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</si>
  <si>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</si>
  <si>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</si>
  <si>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</si>
  <si>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</si>
  <si>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</si>
  <si>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</si>
  <si>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</si>
  <si>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</si>
  <si>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</si>
  <si>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</si>
  <si>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</si>
  <si>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</si>
  <si>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</si>
  <si>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</si>
  <si>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</si>
  <si>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</si>
  <si>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</si>
  <si>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</si>
  <si>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</si>
  <si>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</si>
  <si>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</si>
  <si>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</si>
  <si>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</si>
  <si>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</si>
  <si>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</si>
  <si>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</si>
  <si>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</si>
  <si>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</si>
  <si>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</si>
  <si>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</si>
  <si>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</si>
  <si>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</si>
  <si>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</si>
  <si>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</si>
  <si>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</si>
  <si>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</si>
  <si>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</si>
  <si>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</si>
  <si>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</si>
  <si>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</si>
  <si>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</si>
  <si>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</si>
  <si>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</si>
  <si>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</si>
  <si>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</si>
  <si>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</si>
  <si>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</si>
  <si>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</si>
  <si>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</si>
  <si>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</si>
  <si>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</si>
  <si>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</si>
  <si>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</si>
  <si>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</si>
  <si>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</si>
  <si>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</si>
  <si>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</si>
  <si>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</si>
  <si>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</si>
  <si>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</si>
  <si>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</si>
  <si>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</si>
  <si>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</si>
  <si>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</si>
  <si>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</si>
  <si>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</si>
  <si>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</si>
  <si>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</si>
  <si>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</si>
  <si>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</si>
  <si>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</si>
  <si>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</si>
  <si>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</si>
  <si>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</si>
  <si>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</si>
  <si>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</si>
  <si>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</si>
  <si>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</si>
  <si>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</si>
  <si>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</si>
  <si>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</si>
  <si>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</si>
  <si>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</si>
  <si>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</si>
  <si>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</si>
  <si>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</si>
  <si>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</si>
  <si>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</si>
  <si>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</si>
  <si>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</si>
  <si>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</si>
  <si>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</si>
  <si>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</si>
  <si>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</si>
  <si>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</si>
  <si>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</si>
  <si>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</si>
  <si>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</si>
  <si>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</si>
  <si>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</si>
  <si>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</si>
  <si>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</si>
  <si>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</si>
  <si>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</si>
  <si>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</si>
  <si>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</si>
  <si>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</si>
  <si>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</si>
  <si>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</si>
  <si>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</si>
  <si>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</si>
  <si>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</si>
  <si>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</si>
  <si>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</si>
  <si>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</si>
  <si>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</si>
  <si>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</si>
  <si>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</si>
  <si>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</si>
  <si>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</si>
  <si>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</si>
  <si>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</si>
  <si>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</si>
  <si>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</si>
  <si>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</si>
  <si>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</si>
  <si>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</si>
  <si>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</si>
  <si>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</si>
  <si>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</si>
  <si>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</si>
  <si>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</si>
  <si>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</si>
  <si>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</si>
  <si>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</si>
  <si>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</si>
  <si>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</si>
  <si>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</si>
  <si>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</si>
  <si>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</si>
  <si>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</si>
  <si>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</si>
  <si>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</si>
  <si>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</si>
  <si>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</si>
  <si>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</si>
  <si>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</si>
  <si>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</si>
  <si>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</si>
  <si>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</si>
  <si>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</si>
  <si>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</si>
  <si>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</si>
  <si>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</si>
  <si>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</si>
  <si>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</si>
  <si>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</si>
  <si>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</si>
  <si>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</si>
  <si>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</si>
  <si>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</si>
  <si>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</si>
  <si>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</si>
  <si>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</si>
  <si>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</si>
  <si>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</si>
  <si>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</si>
  <si>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</si>
  <si>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</si>
  <si>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</si>
  <si>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</si>
  <si>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</si>
  <si>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</si>
  <si>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</si>
  <si>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</si>
  <si>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</si>
  <si>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</si>
  <si>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</si>
  <si>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</si>
  <si>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</si>
  <si>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</si>
  <si>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</si>
  <si>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</si>
  <si>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</si>
  <si>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</si>
  <si>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</si>
  <si>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</si>
  <si>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</si>
  <si>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</si>
  <si>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</si>
  <si>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</si>
  <si>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</si>
  <si>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</si>
  <si>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</si>
  <si>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</si>
  <si>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</si>
  <si>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</si>
  <si>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</si>
  <si>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</si>
  <si>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</si>
  <si>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</si>
  <si>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</si>
  <si>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</si>
  <si>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</si>
  <si>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</si>
  <si>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</si>
  <si>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</si>
  <si>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</si>
  <si>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</si>
  <si>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</si>
  <si>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</si>
  <si>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</si>
  <si>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</si>
  <si>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</si>
  <si>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</si>
  <si>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</si>
  <si>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</si>
  <si>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</si>
  <si>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</si>
  <si>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</si>
  <si>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</si>
  <si>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</si>
  <si>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</si>
  <si>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</si>
  <si>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</si>
  <si>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</si>
  <si>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</si>
  <si>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</si>
  <si>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</si>
  <si>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</si>
  <si>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</si>
  <si>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</si>
  <si>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</si>
  <si>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</si>
  <si>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</si>
  <si>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</si>
  <si>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</si>
  <si>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</si>
  <si>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</si>
  <si>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</si>
  <si>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</si>
  <si>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</si>
  <si>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</si>
  <si>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</si>
  <si>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</si>
  <si>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</si>
  <si>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</si>
  <si>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</si>
  <si>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</si>
  <si>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</si>
  <si>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</si>
  <si>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</si>
  <si>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</si>
  <si>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</si>
  <si>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</si>
  <si>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</si>
  <si>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</si>
  <si>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</si>
  <si>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</si>
  <si>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</si>
  <si>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</si>
  <si>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</si>
  <si>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</si>
  <si>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</si>
  <si>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</si>
  <si>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</si>
  <si>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</si>
  <si>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</si>
  <si>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</si>
  <si>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</si>
  <si>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</si>
  <si>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</si>
  <si>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</si>
  <si>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</si>
  <si>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</si>
  <si>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</si>
  <si>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</si>
  <si>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</si>
  <si>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</si>
  <si>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</si>
  <si>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</si>
  <si>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</si>
  <si>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</si>
  <si>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</si>
  <si>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</si>
  <si>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</si>
  <si>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</si>
  <si>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</si>
  <si>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</si>
  <si>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</si>
  <si>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</si>
  <si>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</si>
  <si>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</si>
  <si>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</si>
  <si>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</si>
  <si>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</si>
  <si>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</si>
  <si>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</si>
  <si>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</si>
  <si>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</si>
  <si>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</si>
  <si>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</si>
  <si>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</si>
  <si>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</si>
  <si>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</si>
  <si>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</si>
  <si>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</si>
  <si>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</si>
  <si>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</si>
  <si>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</si>
  <si>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</si>
  <si>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</si>
  <si>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</si>
  <si>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</si>
  <si>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</si>
  <si>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</si>
  <si>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</si>
  <si>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</si>
  <si>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</si>
  <si>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</si>
  <si>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</si>
  <si>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</si>
  <si>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</si>
  <si>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</si>
  <si>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</si>
  <si>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</si>
  <si>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</si>
  <si>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</si>
  <si>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</si>
  <si>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</si>
  <si>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</si>
  <si>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</si>
  <si>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</si>
  <si>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</si>
  <si>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</si>
  <si>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</si>
  <si>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</si>
  <si>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</si>
  <si>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</si>
  <si>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</si>
  <si>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</si>
  <si>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</si>
  <si>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</si>
  <si>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</si>
  <si>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</si>
  <si>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</si>
  <si>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</si>
  <si>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</si>
  <si>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</si>
  <si>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</si>
  <si>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</si>
  <si>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</si>
  <si>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</si>
  <si>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</si>
  <si>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</si>
  <si>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</si>
  <si>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</si>
  <si>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</si>
  <si>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</si>
  <si>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</si>
  <si>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</si>
  <si>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</si>
  <si>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</si>
  <si>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</si>
  <si>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</si>
  <si>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</si>
  <si>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</si>
  <si>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</si>
  <si>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</si>
  <si>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</si>
  <si>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</si>
  <si>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</si>
  <si>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</si>
  <si>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</si>
  <si>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</si>
  <si>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</si>
  <si>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</si>
  <si>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</si>
  <si>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</si>
  <si>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</si>
  <si>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</si>
  <si>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</si>
  <si>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</si>
  <si>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</si>
  <si>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</si>
  <si>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</si>
  <si>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</si>
  <si>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</si>
  <si>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</si>
  <si>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</si>
  <si>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</si>
  <si>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</si>
  <si>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</si>
  <si>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</si>
  <si>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</si>
  <si>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</si>
  <si>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</si>
  <si>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</si>
  <si>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</si>
  <si>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</si>
  <si>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</si>
  <si>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</si>
  <si>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</si>
  <si>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</si>
  <si>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</si>
  <si>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</si>
  <si>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</si>
  <si>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</si>
  <si>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</si>
  <si>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</si>
  <si>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</si>
  <si>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</si>
  <si>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</si>
  <si>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</si>
  <si>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</si>
  <si>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</si>
  <si>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</si>
  <si>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</si>
  <si>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</si>
  <si>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</si>
  <si>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</si>
  <si>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</si>
  <si>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</si>
  <si>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</si>
  <si>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</si>
  <si>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</si>
  <si>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</si>
  <si>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</si>
  <si>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</si>
  <si>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</si>
  <si>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</si>
  <si>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</si>
  <si>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</si>
  <si>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</si>
  <si>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</si>
  <si>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</si>
  <si>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</si>
  <si>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</si>
  <si>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</si>
  <si>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</si>
  <si>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</si>
  <si>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</si>
  <si>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</si>
  <si>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</si>
  <si>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</si>
  <si>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</si>
  <si>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</si>
  <si>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</si>
  <si>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</si>
  <si>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</si>
  <si>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</si>
  <si>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</si>
  <si>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</si>
  <si>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</si>
  <si>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</si>
  <si>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</si>
  <si>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</si>
  <si>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</si>
  <si>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</si>
  <si>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</si>
  <si>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</si>
  <si>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</si>
  <si>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</si>
  <si>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</si>
  <si>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</si>
  <si>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</si>
  <si>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</si>
  <si>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</si>
  <si>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</si>
  <si>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</si>
  <si>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</si>
  <si>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</si>
  <si>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</si>
  <si>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</si>
  <si>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</si>
  <si>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</si>
  <si>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</si>
  <si>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</si>
  <si>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</si>
  <si>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</si>
  <si>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</si>
  <si>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</si>
  <si>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</si>
  <si>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</si>
  <si>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</si>
  <si>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</si>
  <si>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</si>
  <si>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</si>
  <si>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</si>
  <si>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</si>
  <si>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</si>
  <si>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</si>
  <si>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</si>
  <si>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</si>
  <si>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</si>
  <si>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</si>
  <si>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</si>
  <si>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</si>
  <si>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</si>
  <si>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</si>
  <si>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</si>
  <si>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</si>
  <si>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</si>
  <si>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</si>
  <si>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</si>
  <si>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</si>
  <si>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</si>
  <si>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</si>
  <si>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</si>
  <si>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</si>
  <si>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</si>
  <si>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</si>
  <si>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</si>
  <si>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</si>
  <si>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</si>
  <si>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</si>
  <si>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</si>
  <si>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</si>
  <si>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</si>
  <si>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</si>
  <si>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</si>
  <si>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</si>
  <si>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</si>
  <si>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</si>
  <si>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</si>
  <si>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</si>
  <si>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</si>
  <si>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</si>
  <si>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</si>
  <si>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</si>
  <si>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</si>
  <si>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</si>
  <si>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</si>
  <si>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</si>
  <si>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</si>
  <si>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</si>
  <si>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</si>
  <si>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</si>
  <si>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</si>
  <si>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</si>
  <si>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</si>
  <si>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</si>
  <si>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</si>
  <si>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</si>
  <si>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</si>
  <si>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</si>
  <si>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</si>
  <si>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</si>
  <si>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</si>
  <si>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</si>
  <si>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</si>
  <si>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</si>
  <si>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</si>
  <si>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</si>
  <si>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</si>
  <si>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</si>
  <si>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</si>
  <si>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</si>
  <si>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</si>
  <si>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</si>
  <si>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</si>
  <si>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</si>
  <si>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</si>
  <si>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</si>
  <si>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</si>
  <si>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</si>
  <si>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</si>
  <si>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</si>
  <si>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</si>
  <si>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</si>
  <si>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</si>
  <si>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</si>
  <si>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</si>
  <si>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</si>
  <si>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</si>
  <si>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</si>
  <si>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</si>
  <si>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</si>
  <si>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</si>
  <si>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</si>
  <si>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</si>
  <si>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</si>
  <si>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</si>
  <si>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</si>
  <si>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</si>
  <si>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</si>
  <si>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</si>
  <si>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</si>
  <si>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</si>
  <si>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</si>
  <si>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</si>
  <si>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</si>
  <si>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</si>
  <si>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</si>
  <si>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</si>
  <si>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</si>
  <si>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</si>
  <si>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</si>
  <si>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</si>
  <si>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</si>
  <si>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</si>
  <si>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</si>
  <si>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</si>
  <si>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</si>
  <si>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</si>
  <si>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</si>
  <si>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</si>
  <si>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</si>
  <si>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</si>
  <si>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</si>
  <si>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</si>
  <si>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</si>
  <si>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</si>
  <si>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</si>
  <si>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</si>
  <si>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</si>
  <si>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</si>
  <si>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</si>
  <si>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</si>
  <si>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</si>
  <si>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</si>
  <si>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</si>
  <si>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</si>
  <si>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</si>
  <si>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</si>
  <si>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</si>
  <si>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</si>
  <si>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</si>
  <si>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</si>
  <si>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</si>
  <si>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</si>
  <si>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</si>
  <si>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</si>
  <si>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</si>
  <si>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</si>
  <si>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</si>
  <si>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</si>
  <si>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</si>
  <si>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</si>
  <si>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</si>
  <si>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</si>
  <si>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</si>
  <si>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</si>
  <si>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</si>
  <si>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</si>
  <si>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</si>
  <si>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</si>
  <si>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</si>
  <si>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</si>
  <si>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</si>
  <si>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</si>
  <si>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</si>
  <si>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</si>
  <si>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</si>
  <si>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</si>
  <si>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</si>
  <si>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</si>
  <si>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</si>
  <si>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</si>
  <si>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</si>
  <si>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</si>
  <si>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</si>
  <si>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</si>
  <si>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</si>
  <si>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</si>
  <si>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</si>
  <si>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</si>
  <si>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</si>
  <si>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</si>
  <si>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</si>
  <si>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</si>
  <si>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</si>
  <si>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</si>
  <si>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</si>
  <si>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</si>
  <si>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</si>
  <si>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</si>
  <si>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</si>
  <si>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</si>
  <si>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</si>
  <si>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</si>
  <si>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</si>
  <si>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</si>
  <si>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</si>
  <si>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</si>
  <si>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</si>
  <si>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</si>
  <si>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</si>
  <si>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</si>
  <si>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</si>
  <si>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</si>
  <si>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</si>
  <si>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</si>
  <si>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</si>
  <si>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</si>
  <si>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</si>
  <si>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</si>
  <si>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</si>
  <si>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</si>
  <si>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</si>
  <si>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</si>
  <si>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</si>
  <si>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</si>
  <si>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</si>
  <si>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</si>
  <si>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</si>
  <si>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</si>
  <si>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</si>
  <si>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</si>
  <si>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</si>
  <si>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</si>
  <si>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</si>
  <si>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</si>
  <si>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</si>
  <si>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</si>
  <si>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</si>
  <si>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</si>
  <si>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</si>
  <si>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</si>
  <si>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</si>
  <si>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</si>
  <si>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</si>
  <si>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</si>
  <si>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</si>
  <si>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</si>
  <si>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</si>
  <si>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</si>
  <si>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</si>
  <si>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</si>
  <si>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</si>
  <si>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</si>
  <si>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</si>
  <si>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</si>
  <si>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</si>
  <si>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</si>
  <si>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</si>
  <si>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</si>
  <si>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</si>
  <si>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</si>
  <si>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</si>
  <si>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</si>
  <si>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</si>
  <si>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</si>
  <si>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</si>
  <si>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</si>
  <si>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</si>
  <si>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</si>
  <si>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</si>
  <si>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</si>
  <si>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</si>
  <si>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</si>
  <si>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</si>
  <si>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</si>
  <si>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</si>
  <si>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</si>
  <si>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</si>
  <si>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</si>
  <si>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</si>
  <si>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</si>
  <si>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</si>
  <si>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</si>
  <si>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</si>
  <si>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</si>
  <si>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</si>
  <si>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</si>
  <si>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</si>
  <si>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</si>
  <si>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</si>
  <si>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</si>
  <si>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</si>
  <si>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</si>
  <si>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</si>
  <si>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</si>
  <si>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</si>
  <si>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</si>
  <si>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</si>
  <si>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</si>
  <si>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</si>
  <si>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</si>
  <si>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</si>
  <si>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</si>
  <si>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</si>
  <si>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</si>
  <si>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</si>
  <si>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</si>
  <si>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</si>
  <si>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</si>
  <si>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</si>
  <si>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</si>
  <si>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</si>
  <si>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</si>
  <si>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</si>
  <si>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</si>
  <si>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</si>
  <si>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</si>
  <si>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</si>
  <si>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</si>
  <si>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</si>
  <si>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</si>
  <si>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</si>
  <si>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</si>
  <si>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</si>
  <si>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</si>
  <si>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</si>
  <si>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</si>
  <si>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</si>
  <si>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</si>
  <si>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</si>
  <si>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</si>
  <si>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</si>
  <si>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</si>
  <si>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</si>
  <si>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</si>
  <si>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</si>
  <si>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</si>
  <si>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</si>
  <si>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</si>
  <si>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</si>
  <si>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</si>
  <si>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</si>
  <si>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</si>
  <si>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</si>
  <si>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</si>
  <si>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</si>
  <si>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</si>
  <si>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</si>
  <si>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</si>
  <si>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</si>
  <si>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</si>
  <si>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</si>
  <si>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</si>
  <si>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</si>
  <si>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</si>
  <si>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</si>
  <si>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</si>
  <si>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</si>
  <si>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</si>
  <si>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</si>
  <si>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</si>
  <si>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</si>
  <si>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</si>
  <si>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</si>
  <si>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</si>
  <si>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</si>
  <si>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</si>
  <si>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</si>
  <si>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</si>
  <si>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</si>
  <si>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</si>
  <si>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</si>
  <si>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</si>
  <si>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</si>
  <si>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</si>
  <si>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</si>
  <si>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</si>
  <si>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</si>
  <si>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</si>
  <si>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</si>
  <si>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</si>
  <si>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</si>
  <si>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</si>
  <si>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</si>
  <si>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</si>
  <si>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</si>
  <si>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</si>
  <si>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</si>
  <si>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</si>
  <si>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</si>
  <si>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</si>
  <si>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</si>
  <si>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</si>
  <si>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</si>
  <si>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</si>
  <si>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</si>
  <si>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</si>
  <si>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</si>
  <si>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</si>
  <si>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</si>
  <si>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</si>
  <si>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</si>
  <si>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</si>
  <si>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</si>
  <si>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</si>
  <si>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</si>
  <si>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</si>
  <si>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</si>
  <si>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</si>
  <si>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</si>
  <si>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</si>
  <si>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</si>
  <si>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</si>
  <si>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</si>
  <si>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</si>
  <si>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</si>
  <si>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</si>
  <si>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</si>
  <si>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</si>
  <si>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</si>
  <si>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</si>
  <si>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</si>
  <si>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</si>
  <si>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</si>
  <si>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</si>
  <si>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</si>
  <si>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</si>
  <si>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</si>
  <si>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</si>
  <si>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</si>
  <si>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</si>
  <si>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</si>
  <si>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</si>
  <si>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</si>
  <si>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</si>
  <si>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</si>
  <si>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</si>
  <si>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</si>
  <si>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</si>
  <si>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</si>
  <si>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</si>
  <si>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</si>
  <si>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</si>
  <si>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</si>
  <si>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</si>
  <si>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</si>
  <si>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</si>
  <si>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</si>
  <si>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</si>
  <si>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</si>
  <si>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</si>
  <si>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</si>
  <si>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</si>
  <si>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</si>
  <si>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</si>
  <si>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</si>
  <si>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</si>
  <si>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</si>
  <si>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</si>
  <si>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</si>
  <si>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</si>
  <si>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</si>
  <si>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</si>
  <si>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</si>
  <si>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</si>
  <si>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</si>
  <si>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</si>
  <si>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</si>
  <si>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</si>
  <si>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</si>
  <si>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</si>
  <si>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</si>
  <si>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</si>
  <si>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</si>
  <si>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</si>
  <si>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</si>
  <si>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</si>
  <si>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</si>
  <si>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</si>
  <si>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</si>
  <si>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</si>
  <si>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</si>
  <si>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</si>
  <si>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</si>
  <si>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</si>
  <si>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</si>
  <si>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</si>
  <si>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</si>
  <si>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</si>
  <si>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</si>
  <si>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</si>
  <si>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</si>
  <si>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</si>
  <si>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</si>
  <si>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</si>
  <si>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</si>
  <si>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</si>
  <si>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</si>
  <si>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</si>
  <si>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</si>
  <si>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</si>
  <si>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</si>
  <si>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</si>
  <si>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</si>
  <si>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</si>
  <si>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</si>
  <si>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</si>
  <si>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</si>
  <si>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</si>
  <si>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</si>
  <si>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</si>
  <si>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</si>
  <si>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</si>
  <si>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</si>
  <si>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</si>
  <si>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</si>
  <si>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</si>
  <si>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</si>
  <si>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</si>
  <si>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</si>
  <si>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</si>
  <si>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</si>
  <si>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</si>
  <si>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</si>
  <si>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</si>
  <si>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</si>
  <si>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</si>
  <si>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</si>
  <si>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</si>
  <si>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</si>
  <si>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</si>
  <si>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</si>
  <si>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</si>
  <si>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</si>
  <si>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</si>
  <si>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</si>
  <si>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</si>
  <si>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</si>
  <si>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</si>
  <si>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</si>
  <si>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</si>
  <si>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</si>
  <si>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</si>
  <si>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</si>
  <si>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</si>
  <si>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</si>
  <si>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</si>
  <si>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</si>
  <si>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</si>
  <si>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</si>
  <si>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</si>
  <si>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</si>
  <si>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</si>
  <si>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</si>
  <si>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</si>
  <si>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</si>
  <si>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</si>
  <si>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</si>
  <si>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</si>
  <si>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</si>
  <si>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</si>
  <si>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</si>
  <si>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</si>
  <si>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</si>
  <si>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</si>
  <si>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</si>
  <si>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</si>
  <si>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</si>
  <si>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</si>
  <si>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</si>
  <si>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</si>
  <si>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</si>
  <si>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</si>
  <si>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</si>
  <si>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</si>
  <si>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</si>
  <si>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</si>
  <si>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</si>
  <si>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</si>
  <si>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</si>
  <si>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</si>
  <si>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</si>
  <si>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</si>
  <si>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</si>
  <si>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</si>
  <si>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</si>
  <si>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</si>
  <si>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</si>
  <si>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</si>
  <si>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</si>
  <si>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</si>
  <si>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</si>
  <si>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</si>
  <si>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</si>
  <si>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</si>
  <si>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</si>
  <si>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</si>
  <si>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</si>
  <si>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</si>
  <si>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</si>
  <si>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</si>
  <si>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</si>
  <si>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</si>
  <si>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</si>
  <si>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</si>
  <si>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</si>
  <si>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</si>
  <si>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</si>
  <si>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</si>
  <si>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</si>
  <si>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</si>
  <si>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</si>
  <si>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</si>
  <si>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</si>
  <si>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</si>
  <si>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</si>
  <si>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</si>
  <si>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</si>
  <si>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</si>
  <si>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</si>
  <si>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</si>
  <si>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</si>
  <si>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</si>
  <si>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</si>
  <si>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</si>
  <si>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</si>
  <si>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</si>
  <si>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</si>
  <si>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</si>
  <si>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</si>
  <si>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</si>
  <si>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</si>
  <si>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</si>
  <si>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</si>
  <si>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</si>
  <si>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</si>
  <si>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</si>
  <si>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</si>
  <si>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</si>
  <si>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</si>
  <si>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</si>
  <si>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</si>
  <si>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</si>
  <si>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</si>
  <si>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</si>
  <si>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</si>
  <si>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</si>
  <si>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</si>
  <si>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</si>
  <si>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</si>
  <si>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</si>
  <si>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</si>
  <si>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</si>
  <si>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</si>
  <si>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</si>
  <si>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</si>
  <si>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</si>
  <si>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</si>
  <si>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</si>
  <si>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</si>
  <si>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</si>
  <si>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</si>
  <si>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</si>
  <si>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</si>
  <si>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</si>
  <si>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</si>
  <si>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</si>
  <si>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</si>
  <si>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</si>
  <si>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</si>
  <si>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</si>
  <si>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</si>
  <si>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</si>
  <si>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</si>
  <si>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</si>
  <si>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</si>
  <si>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</si>
  <si>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</si>
  <si>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</si>
  <si>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</si>
  <si>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</si>
  <si>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</si>
  <si>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</si>
  <si>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</si>
  <si>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</si>
  <si>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</si>
  <si>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</si>
  <si>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</si>
  <si>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</si>
  <si>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</si>
  <si>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</si>
  <si>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</si>
  <si>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</si>
  <si>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</si>
  <si>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</si>
  <si>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</si>
  <si>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</si>
  <si>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</si>
  <si>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</si>
  <si>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</si>
  <si>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</si>
  <si>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</si>
  <si>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</si>
  <si>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</si>
  <si>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</si>
  <si>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</si>
  <si>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</si>
  <si>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</si>
  <si>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</si>
  <si>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</si>
  <si>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</si>
  <si>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</si>
  <si>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</si>
  <si>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</si>
  <si>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</si>
  <si>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</si>
  <si>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</si>
  <si>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</si>
  <si>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</si>
  <si>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</si>
  <si>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</si>
  <si>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</si>
  <si>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</si>
  <si>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</si>
  <si>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</si>
  <si>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</si>
  <si>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</si>
  <si>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</si>
  <si>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</si>
  <si>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</si>
  <si>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</si>
  <si>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</si>
  <si>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</si>
  <si>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</si>
  <si>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</si>
  <si>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</si>
  <si>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</si>
  <si>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</si>
  <si>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</si>
  <si>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</si>
  <si>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</si>
  <si>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</si>
  <si>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</si>
  <si>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</si>
  <si>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</si>
  <si>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</si>
  <si>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</si>
  <si>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</si>
  <si>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</si>
  <si>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</si>
  <si>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</si>
  <si>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</si>
  <si>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</si>
  <si>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</si>
  <si>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</si>
  <si>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</si>
  <si>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</si>
  <si>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</si>
  <si>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</si>
  <si>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</si>
  <si>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</si>
  <si>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</si>
  <si>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</si>
  <si>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</si>
  <si>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</si>
  <si>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</si>
  <si>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</si>
  <si>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</si>
  <si>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</si>
  <si>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</si>
  <si>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</si>
  <si>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</si>
  <si>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</si>
  <si>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</si>
  <si>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</si>
  <si>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</si>
  <si>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</si>
  <si>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</si>
  <si>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</si>
  <si>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</si>
  <si>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</si>
  <si>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</si>
  <si>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</si>
  <si>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</si>
  <si>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</si>
  <si>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</si>
  <si>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</si>
  <si>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</si>
  <si>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</si>
  <si>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</si>
  <si>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</si>
  <si>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</si>
  <si>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</si>
  <si>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</si>
  <si>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</si>
  <si>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</si>
  <si>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</si>
  <si>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</si>
  <si>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</si>
  <si>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</si>
  <si>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</si>
  <si>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</si>
  <si>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</si>
  <si>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</si>
  <si>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</si>
  <si>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</si>
  <si>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</si>
  <si>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</si>
  <si>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</si>
  <si>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</si>
  <si>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</si>
  <si>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</si>
  <si>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</si>
  <si>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</si>
  <si>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</si>
  <si>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</si>
  <si>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</si>
  <si>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</si>
  <si>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</si>
  <si>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</si>
  <si>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</si>
  <si>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</si>
  <si>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</si>
  <si>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</si>
  <si>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</si>
  <si>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</si>
  <si>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</si>
  <si>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</si>
  <si>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</si>
  <si>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</si>
  <si>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</si>
  <si>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</si>
  <si>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</si>
  <si>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</si>
  <si>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</si>
  <si>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</si>
  <si>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</si>
  <si>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</si>
  <si>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</si>
  <si>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</si>
  <si>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</si>
  <si>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</si>
  <si>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</si>
  <si>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</si>
  <si>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</si>
  <si>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</si>
  <si>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</si>
  <si>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</si>
  <si>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</si>
  <si>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</si>
  <si>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</si>
  <si>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</si>
  <si>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</si>
  <si>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</si>
  <si>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</si>
  <si>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</si>
  <si>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</si>
  <si>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</si>
  <si>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</si>
  <si>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</si>
  <si>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</si>
  <si>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</si>
  <si>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</si>
  <si>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</si>
  <si>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</si>
  <si>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</si>
  <si>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</si>
  <si>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</si>
  <si>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</si>
  <si>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</si>
  <si>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</si>
  <si>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</si>
  <si>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</si>
  <si>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</si>
  <si>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</si>
  <si>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</si>
  <si>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</si>
  <si>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</si>
  <si>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</si>
  <si>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</si>
  <si>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</si>
  <si>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</si>
  <si>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</si>
  <si>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</si>
  <si>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</si>
  <si>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</si>
  <si>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</si>
  <si>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</si>
  <si>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</si>
  <si>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</si>
  <si>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</si>
  <si>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</si>
  <si>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</si>
  <si>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</si>
  <si>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</si>
  <si>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</si>
  <si>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</si>
  <si>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</si>
  <si>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</si>
  <si>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</si>
  <si>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</si>
  <si>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</si>
  <si>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</si>
  <si>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</si>
  <si>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</si>
  <si>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</si>
  <si>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</si>
  <si>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</si>
  <si>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</si>
  <si>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</si>
  <si>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</si>
  <si>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</si>
  <si>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</si>
  <si>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</si>
  <si>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</si>
  <si>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</si>
  <si>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</si>
  <si>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</si>
  <si>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</si>
  <si>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</si>
  <si>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</si>
  <si>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</si>
  <si>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</si>
  <si>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</si>
  <si>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</si>
  <si>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</si>
  <si>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</si>
  <si>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</si>
  <si>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</si>
  <si>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</si>
  <si>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</si>
  <si>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</si>
  <si>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</si>
  <si>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</si>
  <si>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</si>
  <si>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</si>
  <si>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</si>
  <si>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</si>
  <si>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</si>
  <si>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</si>
  <si>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</si>
  <si>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</si>
  <si>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</si>
  <si>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</si>
  <si>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</si>
  <si>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</si>
  <si>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</si>
  <si>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</si>
  <si>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</si>
  <si>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</si>
  <si>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</si>
  <si>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</si>
  <si>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</si>
  <si>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</si>
  <si>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</si>
  <si>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</si>
  <si>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</si>
  <si>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</si>
  <si>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</si>
  <si>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</si>
  <si>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</si>
  <si>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</si>
  <si>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</si>
  <si>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</si>
  <si>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</si>
  <si>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</si>
  <si>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</si>
  <si>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</si>
  <si>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</si>
  <si>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</si>
  <si>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</si>
  <si>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</si>
  <si>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</si>
  <si>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</si>
  <si>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</si>
  <si>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</si>
  <si>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</si>
  <si>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</si>
  <si>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</si>
  <si>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</si>
  <si>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</si>
  <si>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</si>
  <si>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</si>
  <si>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</si>
  <si>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</si>
  <si>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</si>
  <si>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</si>
  <si>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</si>
  <si>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</si>
  <si>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</si>
  <si>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</si>
  <si>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</si>
  <si>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</si>
  <si>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</si>
  <si>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</si>
  <si>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</si>
  <si>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</si>
  <si>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</si>
  <si>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</si>
  <si>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</si>
  <si>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</si>
  <si>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</si>
  <si>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</si>
  <si>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</si>
  <si>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</si>
  <si>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</si>
  <si>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</si>
  <si>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</si>
  <si>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</si>
  <si>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</si>
  <si>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</si>
  <si>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</si>
  <si>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</si>
  <si>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</si>
  <si>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</si>
  <si>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</si>
  <si>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</si>
  <si>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</si>
  <si>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</si>
  <si>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</si>
  <si>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</si>
  <si>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</si>
  <si>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</si>
  <si>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</si>
  <si>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</si>
  <si>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</si>
  <si>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</si>
  <si>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</si>
  <si>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</si>
  <si>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</si>
  <si>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</si>
  <si>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</si>
  <si>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</si>
  <si>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</si>
  <si>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</si>
  <si>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</si>
  <si>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</si>
  <si>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</si>
  <si>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</si>
  <si>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</si>
  <si>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</si>
  <si>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</si>
  <si>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</si>
  <si>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</si>
  <si>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</si>
  <si>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</si>
  <si>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</si>
  <si>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</si>
  <si>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</si>
  <si>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</si>
  <si>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</si>
  <si>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</si>
  <si>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</si>
  <si>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</si>
  <si>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</si>
  <si>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</si>
  <si>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</si>
  <si>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</si>
  <si>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</si>
  <si>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</si>
  <si>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</si>
  <si>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</si>
  <si>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</si>
  <si>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</si>
  <si>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</si>
  <si>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</si>
  <si>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</si>
  <si>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</si>
  <si>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</si>
  <si>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</si>
  <si>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</si>
  <si>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</si>
  <si>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</si>
  <si>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</si>
  <si>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</si>
  <si>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</si>
  <si>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</si>
  <si>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</si>
  <si>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</si>
  <si>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</si>
  <si>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</si>
  <si>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</si>
  <si>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</si>
  <si>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</si>
  <si>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</si>
  <si>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</si>
  <si>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</si>
  <si>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</si>
  <si>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</si>
  <si>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</si>
  <si>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</si>
  <si>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</si>
  <si>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</si>
  <si>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</si>
  <si>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</si>
  <si>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</si>
  <si>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</si>
  <si>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</si>
  <si>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</si>
  <si>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</si>
  <si>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</si>
  <si>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</si>
  <si>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</si>
  <si>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</si>
  <si>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</si>
  <si>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</si>
  <si>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</si>
  <si>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</si>
  <si>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</si>
  <si>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</si>
  <si>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</si>
  <si>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</si>
  <si>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</si>
  <si>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</si>
  <si>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</si>
  <si>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</si>
  <si>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</si>
  <si>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</si>
  <si>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</si>
  <si>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</si>
  <si>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</si>
  <si>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</si>
  <si>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</si>
  <si>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</si>
  <si>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</si>
  <si>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</si>
  <si>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</si>
  <si>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</si>
  <si>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</si>
  <si>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</si>
  <si>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</si>
  <si>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</si>
  <si>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</si>
  <si>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</si>
  <si>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</si>
  <si>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</si>
  <si>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</si>
  <si>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</si>
  <si>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</si>
  <si>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</si>
  <si>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</si>
  <si>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</si>
  <si>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</si>
  <si>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</si>
  <si>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</si>
  <si>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</si>
  <si>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</si>
  <si>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</si>
  <si>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</si>
  <si>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</si>
  <si>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</si>
  <si>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</si>
  <si>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</si>
  <si>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</si>
  <si>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</si>
  <si>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</si>
  <si>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</si>
  <si>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</si>
  <si>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</si>
  <si>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</si>
  <si>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</si>
  <si>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</si>
  <si>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</si>
  <si>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</si>
  <si>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</si>
  <si>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</si>
  <si>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</si>
  <si>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</si>
  <si>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</si>
  <si>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</si>
  <si>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</si>
  <si>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</si>
  <si>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</si>
  <si>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</si>
  <si>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</si>
  <si>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</si>
  <si>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</si>
  <si>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</si>
  <si>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</si>
  <si>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</si>
  <si>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</si>
  <si>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</si>
  <si>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</si>
  <si>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</si>
  <si>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</si>
  <si>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</si>
  <si>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</si>
  <si>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</si>
  <si>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</si>
  <si>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</si>
  <si>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</si>
  <si>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</si>
  <si>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</si>
  <si>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</si>
  <si>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</si>
  <si>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</si>
  <si>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</si>
  <si>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</si>
  <si>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</si>
  <si>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</si>
  <si>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</si>
  <si>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</si>
  <si>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</si>
  <si>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</si>
  <si>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</si>
  <si>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</si>
  <si>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</si>
  <si>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</si>
  <si>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</si>
  <si>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</si>
  <si>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</si>
  <si>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</si>
  <si>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</si>
  <si>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</si>
  <si>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</si>
  <si>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</si>
  <si>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</si>
  <si>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</si>
  <si>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</si>
  <si>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</si>
  <si>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</si>
  <si>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</si>
  <si>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</si>
  <si>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</si>
  <si>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</si>
  <si>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</si>
  <si>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</si>
  <si>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</si>
  <si>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</si>
  <si>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</si>
  <si>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</si>
  <si>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</si>
  <si>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</si>
  <si>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</si>
  <si>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</si>
  <si>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</si>
  <si>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</si>
  <si>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</si>
  <si>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</si>
  <si>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</si>
  <si>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</si>
  <si>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</si>
  <si>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</si>
  <si>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</si>
  <si>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</si>
  <si>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</si>
  <si>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</si>
  <si>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</si>
  <si>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</si>
  <si>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</si>
  <si>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</si>
  <si>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</si>
  <si>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</si>
  <si>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</si>
  <si>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</si>
  <si>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</si>
  <si>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</si>
  <si>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</si>
  <si>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</si>
  <si>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</si>
  <si>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</si>
  <si>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</si>
  <si>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</si>
  <si>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</si>
  <si>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</si>
  <si>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</si>
  <si>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</si>
  <si>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</si>
  <si>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</si>
  <si>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</si>
  <si>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</si>
  <si>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</si>
  <si>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</si>
  <si>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</si>
  <si>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</si>
  <si>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</si>
  <si>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</si>
  <si>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</si>
  <si>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</si>
  <si>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</si>
  <si>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</si>
  <si>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</si>
  <si>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</si>
  <si>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</si>
  <si>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</si>
  <si>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</si>
  <si>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</si>
  <si>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</si>
  <si>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</si>
  <si>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</si>
  <si>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</si>
  <si>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</si>
  <si>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</si>
  <si>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</si>
  <si>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</si>
  <si>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</si>
  <si>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</si>
  <si>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</si>
  <si>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</si>
  <si>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</si>
  <si>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</si>
  <si>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</si>
  <si>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</si>
  <si>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</si>
  <si>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</si>
  <si>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</si>
  <si>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</si>
  <si>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</si>
  <si>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</si>
  <si>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</si>
  <si>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</si>
  <si>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</si>
  <si>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</si>
  <si>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</si>
  <si>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</si>
  <si>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</si>
  <si>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</si>
  <si>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</si>
  <si>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</si>
  <si>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</si>
  <si>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</si>
  <si>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</si>
  <si>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</si>
  <si>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</si>
  <si>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</si>
  <si>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</si>
  <si>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</si>
  <si>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</si>
  <si>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</si>
  <si>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</si>
  <si>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</si>
  <si>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</si>
  <si>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</si>
  <si>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</si>
  <si>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</si>
  <si>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</si>
  <si>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</si>
  <si>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</si>
  <si>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</si>
  <si>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</si>
  <si>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</si>
  <si>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</si>
  <si>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</si>
  <si>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</si>
  <si>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</si>
  <si>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</si>
  <si>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</si>
  <si>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</si>
  <si>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</si>
  <si>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</si>
  <si>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</si>
  <si>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</si>
  <si>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</si>
  <si>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</si>
  <si>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</si>
  <si>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</si>
  <si>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</si>
  <si>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</si>
  <si>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</si>
  <si>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</si>
  <si>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</si>
  <si>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</si>
  <si>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</si>
  <si>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</si>
  <si>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</si>
  <si>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</si>
  <si>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</si>
  <si>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</si>
  <si>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</si>
  <si>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</si>
  <si>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</si>
  <si>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</si>
  <si>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</si>
  <si>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</si>
  <si>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</si>
  <si>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</si>
  <si>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</si>
  <si>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</si>
  <si>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</si>
  <si>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</si>
  <si>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</si>
  <si>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</si>
  <si>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</si>
  <si>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</si>
  <si>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</si>
  <si>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</si>
  <si>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</si>
  <si>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</si>
  <si>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</si>
  <si>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</si>
  <si>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</si>
  <si>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</si>
  <si>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</si>
  <si>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</si>
  <si>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</si>
  <si>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</si>
  <si>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</si>
  <si>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</si>
  <si>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</si>
  <si>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</si>
  <si>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</si>
  <si>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</si>
  <si>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</si>
  <si>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</si>
  <si>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</si>
  <si>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</si>
  <si>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</si>
  <si>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</si>
  <si>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</si>
  <si>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</si>
  <si>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</si>
  <si>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</si>
  <si>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</si>
  <si>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</si>
  <si>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</si>
  <si>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</si>
  <si>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</si>
  <si>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</si>
  <si>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</si>
  <si>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</si>
  <si>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</si>
  <si>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</si>
  <si>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</si>
  <si>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</si>
  <si>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</si>
  <si>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</si>
  <si>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</si>
  <si>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</si>
  <si>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</si>
  <si>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</si>
  <si>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</si>
  <si>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</si>
  <si>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</si>
  <si>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</si>
  <si>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</si>
  <si>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</si>
  <si>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</si>
  <si>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</si>
  <si>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</si>
  <si>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</si>
  <si>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</si>
  <si>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</si>
  <si>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</si>
  <si>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</si>
  <si>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</si>
  <si>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</si>
  <si>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</si>
  <si>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</si>
  <si>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</si>
  <si>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</si>
  <si>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</si>
  <si>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</si>
  <si>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</si>
  <si>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</si>
  <si>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</si>
  <si>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</si>
  <si>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</si>
  <si>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</si>
  <si>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</si>
  <si>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</si>
  <si>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</si>
  <si>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</si>
  <si>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</si>
  <si>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</si>
  <si>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</si>
  <si>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</si>
  <si>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</si>
  <si>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</si>
  <si>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</si>
  <si>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</si>
  <si>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</si>
  <si>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</si>
  <si>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</si>
  <si>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</si>
  <si>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</si>
  <si>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</si>
  <si>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</si>
  <si>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</si>
  <si>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</si>
  <si>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</si>
  <si>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</si>
  <si>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</si>
  <si>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</si>
  <si>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</si>
  <si>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</si>
  <si>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</si>
  <si>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</si>
  <si>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</si>
  <si>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</si>
  <si>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</si>
  <si>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</si>
  <si>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</si>
  <si>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</si>
  <si>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</si>
  <si>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</si>
  <si>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</si>
  <si>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</si>
  <si>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</si>
  <si>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</si>
  <si>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</si>
  <si>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</si>
  <si>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</si>
  <si>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</si>
  <si>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</si>
  <si>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</si>
  <si>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</si>
  <si>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</si>
  <si>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</si>
  <si>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</si>
  <si>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</si>
  <si>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</si>
  <si>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</si>
  <si>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</si>
  <si>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</si>
  <si>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</si>
  <si>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</si>
  <si>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</si>
  <si>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</si>
  <si>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</si>
  <si>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</si>
  <si>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</si>
  <si>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</si>
  <si>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</si>
  <si>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</si>
  <si>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</si>
  <si>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</si>
  <si>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</si>
  <si>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</si>
  <si>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</si>
  <si>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</si>
  <si>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</si>
  <si>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</si>
  <si>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</si>
  <si>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</si>
  <si>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</si>
  <si>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</si>
  <si>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</si>
  <si>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</si>
  <si>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</si>
  <si>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</si>
  <si>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</si>
  <si>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</si>
  <si>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</si>
  <si>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</si>
  <si>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</si>
  <si>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</si>
  <si>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</si>
  <si>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</si>
  <si>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</si>
  <si>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</si>
  <si>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</si>
  <si>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</si>
  <si>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</si>
  <si>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</si>
  <si>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</si>
  <si>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</si>
  <si>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</si>
  <si>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</si>
  <si>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</si>
  <si>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</si>
  <si>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</si>
  <si>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</si>
  <si>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</si>
  <si>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</si>
  <si>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</si>
  <si>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</si>
  <si>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</si>
  <si>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</si>
  <si>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</si>
  <si>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</si>
  <si>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</si>
  <si>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</si>
  <si>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</si>
  <si>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</si>
  <si>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</si>
  <si>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</si>
  <si>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</si>
  <si>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</si>
  <si>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</si>
  <si>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</si>
  <si>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</si>
  <si>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</si>
  <si>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</si>
  <si>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</si>
  <si>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</si>
  <si>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</si>
  <si>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</si>
  <si>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</si>
  <si>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</si>
  <si>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</si>
  <si>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</si>
  <si>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</si>
  <si>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</si>
  <si>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</si>
  <si>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</si>
  <si>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</si>
  <si>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</si>
  <si>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</si>
  <si>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</si>
  <si>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</si>
  <si>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</si>
  <si>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</si>
  <si>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</si>
  <si>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</si>
  <si>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</si>
  <si>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</si>
  <si>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</si>
  <si>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</si>
  <si>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</si>
  <si>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</si>
  <si>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</si>
  <si>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</si>
  <si>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</si>
  <si>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</si>
  <si>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</si>
  <si>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</si>
  <si>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</si>
  <si>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</si>
  <si>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</si>
  <si>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</si>
  <si>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</si>
  <si>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</si>
  <si>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</si>
  <si>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</si>
  <si>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</si>
  <si>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</si>
  <si>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</si>
  <si>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</si>
  <si>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</si>
  <si>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</si>
  <si>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</si>
  <si>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</si>
  <si>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</si>
  <si>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</si>
  <si>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</si>
  <si>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</si>
  <si>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</si>
  <si>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</si>
  <si>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</si>
  <si>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</si>
  <si>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</si>
  <si>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</si>
  <si>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</si>
  <si>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</si>
  <si>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</si>
  <si>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</si>
  <si>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</si>
  <si>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</si>
  <si>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</si>
  <si>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</si>
  <si>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</si>
  <si>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</si>
  <si>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</si>
  <si>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</si>
  <si>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</si>
  <si>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</si>
  <si>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</si>
  <si>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</si>
  <si>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</si>
  <si>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</si>
  <si>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</si>
  <si>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</si>
  <si>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</si>
  <si>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</si>
  <si>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</si>
  <si>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</si>
  <si>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</si>
  <si>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</si>
  <si>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</si>
  <si>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</si>
  <si>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</si>
  <si>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</si>
  <si>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</si>
  <si>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</si>
  <si>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</si>
  <si>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</si>
  <si>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</si>
  <si>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</si>
  <si>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</si>
  <si>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</si>
  <si>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</si>
  <si>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</si>
  <si>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</si>
  <si>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</si>
  <si>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</si>
  <si>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</si>
  <si>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</si>
  <si>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</si>
  <si>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</si>
  <si>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</si>
  <si>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</si>
  <si>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</si>
  <si>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</si>
  <si>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</si>
  <si>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</si>
  <si>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</si>
  <si>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</si>
  <si>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</si>
  <si>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</si>
  <si>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</si>
  <si>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</si>
  <si>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</si>
  <si>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</si>
  <si>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</si>
  <si>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</si>
  <si>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</si>
  <si>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</si>
  <si>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</si>
  <si>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</si>
  <si>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</si>
  <si>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</si>
  <si>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</si>
  <si>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</si>
  <si>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</si>
  <si>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</si>
  <si>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</si>
  <si>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</si>
  <si>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</si>
  <si>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</si>
  <si>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</si>
  <si>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</si>
  <si>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</si>
  <si>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</si>
  <si>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</si>
  <si>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</si>
  <si>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</si>
  <si>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</si>
  <si>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</si>
  <si>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</si>
  <si>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</si>
  <si>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</si>
  <si>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</si>
  <si>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</si>
  <si>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</si>
  <si>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</si>
  <si>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</si>
  <si>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</si>
  <si>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</si>
  <si>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</si>
  <si>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</si>
  <si>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</si>
  <si>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</si>
  <si>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</si>
  <si>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</si>
  <si>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</si>
  <si>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</si>
  <si>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</si>
  <si>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</si>
  <si>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</si>
  <si>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</si>
  <si>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</si>
  <si>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</si>
  <si>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</si>
  <si>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</si>
  <si>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</si>
  <si>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</si>
  <si>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</si>
  <si>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</si>
  <si>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</si>
  <si>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</si>
  <si>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</si>
  <si>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</si>
  <si>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</si>
  <si>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</si>
  <si>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</si>
  <si>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</si>
  <si>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</si>
  <si>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</si>
  <si>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</si>
  <si>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</si>
  <si>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</si>
  <si>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</si>
  <si>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</si>
  <si>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</si>
  <si>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</si>
  <si>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</si>
  <si>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</si>
  <si>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</si>
  <si>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</si>
  <si>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</si>
  <si>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</si>
  <si>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</si>
  <si>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</si>
  <si>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</si>
  <si>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</si>
  <si>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</si>
  <si>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</si>
  <si>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</si>
  <si>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</si>
  <si>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</si>
  <si>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</si>
  <si>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</si>
  <si>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</si>
  <si>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</si>
  <si>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</si>
  <si>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</si>
  <si>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</si>
  <si>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</si>
  <si>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</si>
  <si>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</si>
  <si>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</si>
  <si>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</si>
  <si>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</si>
  <si>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</si>
  <si>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</si>
  <si>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</si>
  <si>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</si>
  <si>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</si>
  <si>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</si>
  <si>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</si>
  <si>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</si>
  <si>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</si>
  <si>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</si>
  <si>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</si>
  <si>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</si>
  <si>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</si>
  <si>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</si>
  <si>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</si>
  <si>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</si>
  <si>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</si>
  <si>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</si>
  <si>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</si>
  <si>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</si>
  <si>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</si>
  <si>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</si>
  <si>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</si>
  <si>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</si>
  <si>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</si>
  <si>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</si>
  <si>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</si>
  <si>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</si>
  <si>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</si>
  <si>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</si>
  <si>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</si>
  <si>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</si>
  <si>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</si>
  <si>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</si>
  <si>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</si>
  <si>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</si>
  <si>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</si>
  <si>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</si>
  <si>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</si>
  <si>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</si>
  <si>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</si>
  <si>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</si>
  <si>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</si>
  <si>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</si>
  <si>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</si>
  <si>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</si>
  <si>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</si>
  <si>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</si>
  <si>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</si>
  <si>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</si>
  <si>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</si>
  <si>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</si>
  <si>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</si>
  <si>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</si>
  <si>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</si>
  <si>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</si>
  <si>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</si>
  <si>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</si>
  <si>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</si>
  <si>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</si>
  <si>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</si>
  <si>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</si>
  <si>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</si>
  <si>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</si>
  <si>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</si>
  <si>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</si>
  <si>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</si>
  <si>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</si>
  <si>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</si>
  <si>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</si>
  <si>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</si>
  <si>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</si>
  <si>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</si>
  <si>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</si>
  <si>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</si>
  <si>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</si>
  <si>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</si>
  <si>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</si>
  <si>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</si>
  <si>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</si>
  <si>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</si>
  <si>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</si>
  <si>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</si>
  <si>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</si>
  <si>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</si>
  <si>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</si>
  <si>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</si>
  <si>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</si>
  <si>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</si>
  <si>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</si>
  <si>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</si>
  <si>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</si>
  <si>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</si>
  <si>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</si>
  <si>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</si>
  <si>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</si>
  <si>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</si>
  <si>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</si>
  <si>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</si>
  <si>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</si>
  <si>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</si>
  <si>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</si>
  <si>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</si>
  <si>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</si>
  <si>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</si>
  <si>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</si>
  <si>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</si>
  <si>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</si>
  <si>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</si>
  <si>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</si>
  <si>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</si>
  <si>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</si>
  <si>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</si>
  <si>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</si>
  <si>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</si>
  <si>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</si>
  <si>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</si>
  <si>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</si>
  <si>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</si>
  <si>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</si>
  <si>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</si>
  <si>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</si>
  <si>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</si>
  <si>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</si>
  <si>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</si>
  <si>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</si>
  <si>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</si>
  <si>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</si>
  <si>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</si>
  <si>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</si>
  <si>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</si>
  <si>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</si>
  <si>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</si>
  <si>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</si>
  <si>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</si>
  <si>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</si>
  <si>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</si>
  <si>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</si>
  <si>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</si>
  <si>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</si>
  <si>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</si>
  <si>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</si>
  <si>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</si>
  <si>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</si>
  <si>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</si>
  <si>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</si>
  <si>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</si>
  <si>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</si>
  <si>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</si>
  <si>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</si>
  <si>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</si>
  <si>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</si>
  <si>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</si>
  <si>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</si>
  <si>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</si>
  <si>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</si>
  <si>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</si>
  <si>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</si>
  <si>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</si>
  <si>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</si>
  <si>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</si>
  <si>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</si>
  <si>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</si>
  <si>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</si>
  <si>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</si>
  <si>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</si>
  <si>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</si>
  <si>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</si>
  <si>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</si>
  <si>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</si>
  <si>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</si>
  <si>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</si>
  <si>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</si>
  <si>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</si>
  <si>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</si>
  <si>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</si>
  <si>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</si>
  <si>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</si>
  <si>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</si>
  <si>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</si>
  <si>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</si>
  <si>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</si>
  <si>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</si>
  <si>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</si>
  <si>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</si>
  <si>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</si>
  <si>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</si>
  <si>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</si>
  <si>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</si>
  <si>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</si>
  <si>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</si>
  <si>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</si>
  <si>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</si>
  <si>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</si>
  <si>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</si>
  <si>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</si>
  <si>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</si>
  <si>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</si>
  <si>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</si>
  <si>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</si>
  <si>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</si>
  <si>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</si>
  <si>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</si>
  <si>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</si>
  <si>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</si>
  <si>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</si>
  <si>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</si>
  <si>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</si>
  <si>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</si>
  <si>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</si>
  <si>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</si>
  <si>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</si>
  <si>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</si>
  <si>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</si>
  <si>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</si>
  <si>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</si>
  <si>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</si>
  <si>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</si>
  <si>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</si>
  <si>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</si>
  <si>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</si>
  <si>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</si>
  <si>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</si>
  <si>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</si>
  <si>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</si>
  <si>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</si>
  <si>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</si>
  <si>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</si>
  <si>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</si>
  <si>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</si>
  <si>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</si>
  <si>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</si>
  <si>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</si>
  <si>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</si>
  <si>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</si>
  <si>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</si>
  <si>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</si>
  <si>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</si>
  <si>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</si>
  <si>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</si>
  <si>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</si>
  <si>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</si>
  <si>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</si>
  <si>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</si>
  <si>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</si>
  <si>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</si>
  <si>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</si>
  <si>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</si>
  <si>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</si>
  <si>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</si>
  <si>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</si>
  <si>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</si>
  <si>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</si>
  <si>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</si>
  <si>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</si>
  <si>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</si>
  <si>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</si>
  <si>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</si>
  <si>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</si>
  <si>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</si>
  <si>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</si>
  <si>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</si>
  <si>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</si>
  <si>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</si>
  <si>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</si>
  <si>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</si>
  <si>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</si>
  <si>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</si>
  <si>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</si>
  <si>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</si>
  <si>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</si>
  <si>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</si>
  <si>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</si>
  <si>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</si>
  <si>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</si>
  <si>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</si>
  <si>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</si>
  <si>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</si>
  <si>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</si>
  <si>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</si>
  <si>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</si>
  <si>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</si>
  <si>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</si>
  <si>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</si>
  <si>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</si>
  <si>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</si>
  <si>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</si>
  <si>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</si>
  <si>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</si>
  <si>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</si>
  <si>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</si>
  <si>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</si>
  <si>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</si>
  <si>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</si>
  <si>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</si>
  <si>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</si>
  <si>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</si>
  <si>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</si>
  <si>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</si>
  <si>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</si>
  <si>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</si>
  <si>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</si>
  <si>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</si>
  <si>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</si>
  <si>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</si>
  <si>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</si>
  <si>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</si>
  <si>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</si>
  <si>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</si>
  <si>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</si>
  <si>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</si>
  <si>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</si>
  <si>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</si>
  <si>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</si>
  <si>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</si>
  <si>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</si>
  <si>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</si>
  <si>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</si>
  <si>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</si>
  <si>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</si>
  <si>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</si>
  <si>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</si>
  <si>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</si>
  <si>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</si>
  <si>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</si>
  <si>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</si>
  <si>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</si>
  <si>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</si>
  <si>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</si>
  <si>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</si>
  <si>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</si>
  <si>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</si>
  <si>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</si>
  <si>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</si>
  <si>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</si>
  <si>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</si>
  <si>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</si>
  <si>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</si>
  <si>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</si>
  <si>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</si>
  <si>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</si>
  <si>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</si>
  <si>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</si>
  <si>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</si>
  <si>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</si>
  <si>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</si>
  <si>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</si>
  <si>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</si>
  <si>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</si>
  <si>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</si>
  <si>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</si>
  <si>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</si>
  <si>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</si>
  <si>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</si>
  <si>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</si>
  <si>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</si>
  <si>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</si>
  <si>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</si>
  <si>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</si>
  <si>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</si>
  <si>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</si>
  <si>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</si>
  <si>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</si>
  <si>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</si>
  <si>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</si>
  <si>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</si>
  <si>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</si>
  <si>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</si>
  <si>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</si>
  <si>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</si>
  <si>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</si>
  <si>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</si>
  <si>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</si>
  <si>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</si>
  <si>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</si>
  <si>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</si>
  <si>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</si>
  <si>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</si>
  <si>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</si>
  <si>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</si>
  <si>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</si>
  <si>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</si>
  <si>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</si>
  <si>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</si>
  <si>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</si>
  <si>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</si>
  <si>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</si>
  <si>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</si>
  <si>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</si>
  <si>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</si>
  <si>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</si>
  <si>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</si>
  <si>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</si>
  <si>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</si>
  <si>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</si>
  <si>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</si>
  <si>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</si>
  <si>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</si>
  <si>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</si>
  <si>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</si>
  <si>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</si>
  <si>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</si>
  <si>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</si>
  <si>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</si>
  <si>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</si>
  <si>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</si>
  <si>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</si>
  <si>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</si>
  <si>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</si>
  <si>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</si>
  <si>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</si>
  <si>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</si>
  <si>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</si>
  <si>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</si>
  <si>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</si>
  <si>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</si>
  <si>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</si>
  <si>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</si>
  <si>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</si>
  <si>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</si>
  <si>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</si>
  <si>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</si>
  <si>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</si>
  <si>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</si>
  <si>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</si>
  <si>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</si>
  <si>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</si>
  <si>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</si>
  <si>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</si>
  <si>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</si>
  <si>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</si>
  <si>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</si>
  <si>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</si>
  <si>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</si>
  <si>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</si>
  <si>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</si>
  <si>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</si>
  <si>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</si>
  <si>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</si>
  <si>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</si>
  <si>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</si>
  <si>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</si>
  <si>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</si>
  <si>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</si>
  <si>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</si>
  <si>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</si>
  <si>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</si>
  <si>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</si>
  <si>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</si>
  <si>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</si>
  <si>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</si>
  <si>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</si>
  <si>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</si>
  <si>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</si>
  <si>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</si>
  <si>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</si>
  <si>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</si>
  <si>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</si>
  <si>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</si>
  <si>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</si>
  <si>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</si>
  <si>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</si>
  <si>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</si>
  <si>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</si>
  <si>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</si>
  <si>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</si>
  <si>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</si>
  <si>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</si>
  <si>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</si>
  <si>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</si>
  <si>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</si>
  <si>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</si>
  <si>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</si>
  <si>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</si>
  <si>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</si>
  <si>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</si>
  <si>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</si>
  <si>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</si>
  <si>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</si>
  <si>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</si>
  <si>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</si>
  <si>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</si>
  <si>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</si>
  <si>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</si>
  <si>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</si>
  <si>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</si>
  <si>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</si>
  <si>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</si>
  <si>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</si>
  <si>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</si>
  <si>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</si>
  <si>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</si>
  <si>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</si>
  <si>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</si>
  <si>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</si>
  <si>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</si>
  <si>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</si>
  <si>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</si>
  <si>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</si>
  <si>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</si>
  <si>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</si>
  <si>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</si>
  <si>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</si>
  <si>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</si>
  <si>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</si>
  <si>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</si>
  <si>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</si>
  <si>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</si>
  <si>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</si>
  <si>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</si>
  <si>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</si>
  <si>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</si>
  <si>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</si>
  <si>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</si>
  <si>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</si>
  <si>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</si>
  <si>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</si>
  <si>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</si>
  <si>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</si>
  <si>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</si>
  <si>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</si>
  <si>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</si>
  <si>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</si>
  <si>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</si>
  <si>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</si>
  <si>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</si>
  <si>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</si>
  <si>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</si>
  <si>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</si>
  <si>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</si>
  <si>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</si>
  <si>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</si>
  <si>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</si>
  <si>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</si>
  <si>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</si>
  <si>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</si>
  <si>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</si>
  <si>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</si>
  <si>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</si>
  <si>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</si>
  <si>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</si>
  <si>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</si>
  <si>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</si>
  <si>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</si>
  <si>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</si>
  <si>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</si>
  <si>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</si>
  <si>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</si>
  <si>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</si>
  <si>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</si>
  <si>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</si>
  <si>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</si>
  <si>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</si>
  <si>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</si>
  <si>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</si>
  <si>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</si>
  <si>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</si>
  <si>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</si>
  <si>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</si>
  <si>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</si>
  <si>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</si>
  <si>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</si>
  <si>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</si>
  <si>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</si>
  <si>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</si>
  <si>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</si>
  <si>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</si>
  <si>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</si>
  <si>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</si>
  <si>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</si>
  <si>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</si>
  <si>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</si>
  <si>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</si>
  <si>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</si>
  <si>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</si>
  <si>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</si>
  <si>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</si>
  <si>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</si>
  <si>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</si>
  <si>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</si>
  <si>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</si>
  <si>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</si>
  <si>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</si>
  <si>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</si>
  <si>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</si>
  <si>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</si>
  <si>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</si>
  <si>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</si>
  <si>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</si>
  <si>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</si>
  <si>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</si>
  <si>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</si>
  <si>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</si>
  <si>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</si>
  <si>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</si>
  <si>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</si>
  <si>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</si>
  <si>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</si>
  <si>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</si>
  <si>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</si>
  <si>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</si>
  <si>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</si>
  <si>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</si>
  <si>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</si>
  <si>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</si>
  <si>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</si>
  <si>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</si>
  <si>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</si>
  <si>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</si>
  <si>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</si>
  <si>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</si>
  <si>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</si>
  <si>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</si>
  <si>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</si>
  <si>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</si>
  <si>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</si>
  <si>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</si>
  <si>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</si>
  <si>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</si>
  <si>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</si>
  <si>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</si>
  <si>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</si>
  <si>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</si>
  <si>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</si>
  <si>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</si>
  <si>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</si>
  <si>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</si>
  <si>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</si>
  <si>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</si>
  <si>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</si>
  <si>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</si>
  <si>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</si>
  <si>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</si>
  <si>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</si>
  <si>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</si>
  <si>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</si>
  <si>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</si>
  <si>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</si>
  <si>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</si>
  <si>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</si>
  <si>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</si>
  <si>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</si>
  <si>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</si>
  <si>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</si>
  <si>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</si>
  <si>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</si>
  <si>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</si>
  <si>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</si>
  <si>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</si>
  <si>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</si>
  <si>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</si>
  <si>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</si>
  <si>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</si>
  <si>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</si>
  <si>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</si>
  <si>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</si>
  <si>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</si>
  <si>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</si>
  <si>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</si>
  <si>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</si>
  <si>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</si>
  <si>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</si>
  <si>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</si>
  <si>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</si>
  <si>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</si>
  <si>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</si>
  <si>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</si>
  <si>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</si>
  <si>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</si>
  <si>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</si>
  <si>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</si>
  <si>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</si>
  <si>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</si>
  <si>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</si>
  <si>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</si>
  <si>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</si>
  <si>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</si>
  <si>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</si>
  <si>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</si>
  <si>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</si>
  <si>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</si>
  <si>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</si>
  <si>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</si>
  <si>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</si>
  <si>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</si>
  <si>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</si>
  <si>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</si>
  <si>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</si>
  <si>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</si>
  <si>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</si>
  <si>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</si>
  <si>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</si>
  <si>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</si>
  <si>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</si>
  <si>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</si>
  <si>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</si>
  <si>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</si>
  <si>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</si>
  <si>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</si>
  <si>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</si>
  <si>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</si>
  <si>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</si>
  <si>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</si>
  <si>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</si>
  <si>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</si>
  <si>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</si>
  <si>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</si>
  <si>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</si>
  <si>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</si>
  <si>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</si>
  <si>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</si>
  <si>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</si>
  <si>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</si>
  <si>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</si>
  <si>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</si>
  <si>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</si>
  <si>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</si>
  <si>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</si>
  <si>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</si>
  <si>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</si>
  <si>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</si>
  <si>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</si>
  <si>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</si>
  <si>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</si>
  <si>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</si>
  <si>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</si>
  <si>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</si>
  <si>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</si>
  <si>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</si>
  <si>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</si>
  <si>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</si>
  <si>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</si>
  <si>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</si>
  <si>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</si>
  <si>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</si>
  <si>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</si>
  <si>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</si>
  <si>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</si>
  <si>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</si>
  <si>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</si>
  <si>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</si>
  <si>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</si>
  <si>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</si>
  <si>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</si>
  <si>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</si>
  <si>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</si>
  <si>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</si>
  <si>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</si>
  <si>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</si>
  <si>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</si>
  <si>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</si>
  <si>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</si>
  <si>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</si>
  <si>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</si>
  <si>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</si>
  <si>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</si>
  <si>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</si>
  <si>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</si>
  <si>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</si>
  <si>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</si>
  <si>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</si>
  <si>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</si>
  <si>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</si>
  <si>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</si>
  <si>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</si>
  <si>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</si>
  <si>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</si>
  <si>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</si>
  <si>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</si>
  <si>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</si>
  <si>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</si>
  <si>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</si>
  <si>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</si>
  <si>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</si>
  <si>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</si>
  <si>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</si>
  <si>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</si>
  <si>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</si>
  <si>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</si>
  <si>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</si>
  <si>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</si>
  <si>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</si>
  <si>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</si>
  <si>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</si>
  <si>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</si>
  <si>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</si>
  <si>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</si>
  <si>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</si>
  <si>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</si>
  <si>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</si>
  <si>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</si>
  <si>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</si>
  <si>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</si>
  <si>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</si>
  <si>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</si>
  <si>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</si>
  <si>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</si>
  <si>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</si>
  <si>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</si>
  <si>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</si>
  <si>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</si>
  <si>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</si>
  <si>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</si>
  <si>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</si>
  <si>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</si>
  <si>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</si>
  <si>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</si>
  <si>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</si>
  <si>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</si>
  <si>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</si>
  <si>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</si>
  <si>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</si>
  <si>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</si>
  <si>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</si>
  <si>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</si>
  <si>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</si>
  <si>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</si>
  <si>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</si>
  <si>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</si>
  <si>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</si>
  <si>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</si>
  <si>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</si>
  <si>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</si>
  <si>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</si>
  <si>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</si>
  <si>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</si>
  <si>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</si>
  <si>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</si>
  <si>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</si>
  <si>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</si>
  <si>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</si>
  <si>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</si>
  <si>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</si>
  <si>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</si>
  <si>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</si>
  <si>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</si>
  <si>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</si>
  <si>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</si>
  <si>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</si>
  <si>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</si>
  <si>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</si>
  <si>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</si>
  <si>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</si>
  <si>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</si>
  <si>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</si>
  <si>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</si>
  <si>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</si>
  <si>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</si>
  <si>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</si>
  <si>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</si>
  <si>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</si>
  <si>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</si>
  <si>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</si>
  <si>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</si>
  <si>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</si>
  <si>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</si>
  <si>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</si>
  <si>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</si>
  <si>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</si>
  <si>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</si>
  <si>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</si>
  <si>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</si>
  <si>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</si>
  <si>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</si>
  <si>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</si>
  <si>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</si>
  <si>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</si>
  <si>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</si>
  <si>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</si>
  <si>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</si>
  <si>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</si>
  <si>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</si>
  <si>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</si>
  <si>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</si>
  <si>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</si>
  <si>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</si>
  <si>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</si>
  <si>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</si>
  <si>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</si>
  <si>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</si>
  <si>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</si>
  <si>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</si>
  <si>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</si>
  <si>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</si>
  <si>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</si>
  <si>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</si>
  <si>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</si>
  <si>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</si>
  <si>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</si>
  <si>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</si>
  <si>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</si>
  <si>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</si>
  <si>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</si>
  <si>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</si>
  <si>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</si>
  <si>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</si>
  <si>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</si>
  <si>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</si>
  <si>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</si>
  <si>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</si>
  <si>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</si>
  <si>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</si>
  <si>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</si>
  <si>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</si>
  <si>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</si>
  <si>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</si>
  <si>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</si>
  <si>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</si>
  <si>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</si>
  <si>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</si>
  <si>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</si>
  <si>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</si>
  <si>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</si>
  <si>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</si>
  <si>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</si>
  <si>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</si>
  <si>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</si>
  <si>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</si>
  <si>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</si>
  <si>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</si>
  <si>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</si>
  <si>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</si>
  <si>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</si>
  <si>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</si>
  <si>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</si>
  <si>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</si>
  <si>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</si>
  <si>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</si>
  <si>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</si>
  <si>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</si>
  <si>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</si>
  <si>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</si>
  <si>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</si>
  <si>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</si>
  <si>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</si>
  <si>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</si>
  <si>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</si>
  <si>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</si>
  <si>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</si>
  <si>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</si>
  <si>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</si>
  <si>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</si>
  <si>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</si>
  <si>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</si>
  <si>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</si>
  <si>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</si>
  <si>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</si>
  <si>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</si>
  <si>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</si>
  <si>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</si>
  <si>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</si>
  <si>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</si>
  <si>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</si>
  <si>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</si>
  <si>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</si>
  <si>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</si>
  <si>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</si>
  <si>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</si>
  <si>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</si>
  <si>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</si>
  <si>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</si>
  <si>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</si>
  <si>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</si>
  <si>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</si>
  <si>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</si>
  <si>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</si>
  <si>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</si>
  <si>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</si>
  <si>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</si>
  <si>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</si>
  <si>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</si>
  <si>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</si>
  <si>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</si>
  <si>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</si>
  <si>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</si>
  <si>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</si>
  <si>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</si>
  <si>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</si>
  <si>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</si>
  <si>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</si>
  <si>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</si>
  <si>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</si>
  <si>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</si>
  <si>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</si>
  <si>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</si>
  <si>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</si>
  <si>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</si>
  <si>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</si>
  <si>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</si>
  <si>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</si>
  <si>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</si>
  <si>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</si>
  <si>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</si>
  <si>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</si>
  <si>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</si>
  <si>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</si>
  <si>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</si>
  <si>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</si>
  <si>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</si>
  <si>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</si>
  <si>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</si>
  <si>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</si>
  <si>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</si>
  <si>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</si>
  <si>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</si>
  <si>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</si>
  <si>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</si>
  <si>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</si>
  <si>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</si>
  <si>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</si>
  <si>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</si>
  <si>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</si>
  <si>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</si>
  <si>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</si>
  <si>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</si>
  <si>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</si>
  <si>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</si>
  <si>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</si>
  <si>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</si>
  <si>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</si>
  <si>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</si>
  <si>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</si>
  <si>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</si>
  <si>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</si>
  <si>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</si>
  <si>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</si>
  <si>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</si>
  <si>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</si>
  <si>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</si>
  <si>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</si>
  <si>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</si>
  <si>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</si>
  <si>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</si>
  <si>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</si>
  <si>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</si>
  <si>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</si>
  <si>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</si>
  <si>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</si>
  <si>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</si>
  <si>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</si>
  <si>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</si>
  <si>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</si>
  <si>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</si>
  <si>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</si>
  <si>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</si>
  <si>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</si>
  <si>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</si>
  <si>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</si>
  <si>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</si>
  <si>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</si>
  <si>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</si>
  <si>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</si>
  <si>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</si>
  <si>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</si>
  <si>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</si>
  <si>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</si>
  <si>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</si>
  <si>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</si>
  <si>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</si>
  <si>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</si>
  <si>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</si>
  <si>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</si>
  <si>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</si>
  <si>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</si>
  <si>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</si>
  <si>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</si>
  <si>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</si>
  <si>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</si>
  <si>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</si>
  <si>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</si>
  <si>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</si>
  <si>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</si>
  <si>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</si>
  <si>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</si>
  <si>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</si>
  <si>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</si>
  <si>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</si>
  <si>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</si>
  <si>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</si>
  <si>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</si>
  <si>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</si>
  <si>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</si>
  <si>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</si>
  <si>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</si>
  <si>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</si>
  <si>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</si>
  <si>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</si>
  <si>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</si>
  <si>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</si>
  <si>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</si>
  <si>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</si>
  <si>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</si>
  <si>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</si>
  <si>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</si>
  <si>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</si>
  <si>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</si>
  <si>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</si>
  <si>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</si>
  <si>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</si>
  <si>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</si>
  <si>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</si>
  <si>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</si>
  <si>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</si>
  <si>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</si>
  <si>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</si>
  <si>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</si>
  <si>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</si>
  <si>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</si>
  <si>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</si>
  <si>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</si>
  <si>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</si>
  <si>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</si>
  <si>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</si>
  <si>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</si>
  <si>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</si>
  <si>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</si>
  <si>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</si>
  <si>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</si>
  <si>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</si>
  <si>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</si>
  <si>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</si>
  <si>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</si>
  <si>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</si>
  <si>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</si>
  <si>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</si>
  <si>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</si>
  <si>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</si>
  <si>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</si>
  <si>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</si>
  <si>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</si>
  <si>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</si>
  <si>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</si>
  <si>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</si>
  <si>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</si>
  <si>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</si>
  <si>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</si>
  <si>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</si>
  <si>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</si>
  <si>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</si>
  <si>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</si>
  <si>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</si>
  <si>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</si>
  <si>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</si>
  <si>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</si>
  <si>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</si>
  <si>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</si>
  <si>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</si>
  <si>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</si>
  <si>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</si>
  <si>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</si>
  <si>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</si>
  <si>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</si>
  <si>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</si>
  <si>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</si>
  <si>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</si>
  <si>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</si>
  <si>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</si>
  <si>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</si>
  <si>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</si>
  <si>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</si>
  <si>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</si>
  <si>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</si>
  <si>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</si>
  <si>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</si>
  <si>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</si>
  <si>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</si>
  <si>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</si>
  <si>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</si>
  <si>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</si>
  <si>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</si>
  <si>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</si>
  <si>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</si>
  <si>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</si>
  <si>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</si>
  <si>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</si>
  <si>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</si>
  <si>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</si>
  <si>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</si>
  <si>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</si>
  <si>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</si>
  <si>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</si>
  <si>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</si>
  <si>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</si>
  <si>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</si>
  <si>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</si>
  <si>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</si>
  <si>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</si>
  <si>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</si>
  <si>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</si>
  <si>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</si>
  <si>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</si>
  <si>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</si>
  <si>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</si>
  <si>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</si>
  <si>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</si>
  <si>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</si>
  <si>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</si>
  <si>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</si>
  <si>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</si>
  <si>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</si>
  <si>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</si>
  <si>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</si>
  <si>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</si>
  <si>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</si>
  <si>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</si>
  <si>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</si>
  <si>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</si>
  <si>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</si>
  <si>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</si>
  <si>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</si>
  <si>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</si>
  <si>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</si>
  <si>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</si>
  <si>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</si>
  <si>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</si>
  <si>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</si>
  <si>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</si>
  <si>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</si>
  <si>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</si>
  <si>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</si>
  <si>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</si>
  <si>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</si>
  <si>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</si>
  <si>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</si>
  <si>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</si>
  <si>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</si>
  <si>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</si>
  <si>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</si>
  <si>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</si>
  <si>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</si>
  <si>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</si>
  <si>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</si>
  <si>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</si>
  <si>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</si>
  <si>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</si>
  <si>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</si>
  <si>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</si>
  <si>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</si>
  <si>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</si>
  <si>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</si>
  <si>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</si>
  <si>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</si>
  <si>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</si>
  <si>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</si>
  <si>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</si>
  <si>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</si>
  <si>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</si>
  <si>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</si>
  <si>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</si>
  <si>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</si>
  <si>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</si>
  <si>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</si>
  <si>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</si>
  <si>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</si>
  <si>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</si>
  <si>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</si>
  <si>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</si>
  <si>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</si>
  <si>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</si>
  <si>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</si>
  <si>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</si>
  <si>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</si>
  <si>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</si>
  <si>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</si>
  <si>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</si>
  <si>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</si>
  <si>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</si>
  <si>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</si>
  <si>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</si>
  <si>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</si>
  <si>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</si>
  <si>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</si>
  <si>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</si>
  <si>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</si>
  <si>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</si>
  <si>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</si>
  <si>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</si>
  <si>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</si>
  <si>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</si>
  <si>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</si>
  <si>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</si>
  <si>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</si>
  <si>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</si>
  <si>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</si>
  <si>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</si>
  <si>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</si>
  <si>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</si>
  <si>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</si>
  <si>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</si>
  <si>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</si>
  <si>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</si>
  <si>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</si>
  <si>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</si>
  <si>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</si>
  <si>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</si>
  <si>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</si>
  <si>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</si>
  <si>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</si>
  <si>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</si>
  <si>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</si>
  <si>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</si>
  <si>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</si>
  <si>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</si>
  <si>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</si>
  <si>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</si>
  <si>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</si>
  <si>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</si>
  <si>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</si>
  <si>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</si>
  <si>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</si>
  <si>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</si>
  <si>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</si>
  <si>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</si>
  <si>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</si>
  <si>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</si>
  <si>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</si>
  <si>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</si>
  <si>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</si>
  <si>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</si>
  <si>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</si>
  <si>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</si>
  <si>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</si>
  <si>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</si>
  <si>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</si>
  <si>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</si>
  <si>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</si>
  <si>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</si>
  <si>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</si>
  <si>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</si>
  <si>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</si>
  <si>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</si>
  <si>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</si>
  <si>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</si>
  <si>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</si>
  <si>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</si>
  <si>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</si>
  <si>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</si>
  <si>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</si>
  <si>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</si>
  <si>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</si>
  <si>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</si>
  <si>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</si>
  <si>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</si>
  <si>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</si>
  <si>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</si>
  <si>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</si>
  <si>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</si>
  <si>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</si>
  <si>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</si>
  <si>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</si>
  <si>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</si>
  <si>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</si>
  <si>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</si>
  <si>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</si>
  <si>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</si>
  <si>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</si>
  <si>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</si>
  <si>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</si>
  <si>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</si>
  <si>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</si>
  <si>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</si>
  <si>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</si>
  <si>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</si>
  <si>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</si>
  <si>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</si>
  <si>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</si>
  <si>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</si>
  <si>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</si>
  <si>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</si>
  <si>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</si>
  <si>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</si>
  <si>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</si>
  <si>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</si>
  <si>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</si>
  <si>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</si>
  <si>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</si>
  <si>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</si>
  <si>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</si>
  <si>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</si>
  <si>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</si>
  <si>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</si>
  <si>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</si>
  <si>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</si>
  <si>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</si>
  <si>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</si>
  <si>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</si>
  <si>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</si>
  <si>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</si>
  <si>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</si>
  <si>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</si>
  <si>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</si>
  <si>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</si>
  <si>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</si>
  <si>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</si>
  <si>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</si>
  <si>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</si>
  <si>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</si>
  <si>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</si>
  <si>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</si>
  <si>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</si>
  <si>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</si>
  <si>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</si>
  <si>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</si>
  <si>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</si>
  <si>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</si>
  <si>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</si>
  <si>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</si>
  <si>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</si>
  <si>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</si>
  <si>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</si>
  <si>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</si>
  <si>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</si>
  <si>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</si>
  <si>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</si>
  <si>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</si>
  <si>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</si>
  <si>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</si>
  <si>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</si>
  <si>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</si>
  <si>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</si>
  <si>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</si>
  <si>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</si>
  <si>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</si>
  <si>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</si>
  <si>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</si>
  <si>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</si>
  <si>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</si>
  <si>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</si>
  <si>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</si>
  <si>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</si>
  <si>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</si>
  <si>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</si>
  <si>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</si>
  <si>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</si>
  <si>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</si>
  <si>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</si>
  <si>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</si>
  <si>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</si>
  <si>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</si>
  <si>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</si>
  <si>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</si>
  <si>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</si>
  <si>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</si>
  <si>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</si>
  <si>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</si>
  <si>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</si>
  <si>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</si>
  <si>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</si>
  <si>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</si>
  <si>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</si>
  <si>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</si>
  <si>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</si>
  <si>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</si>
  <si>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</si>
  <si>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</si>
  <si>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</si>
  <si>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</si>
  <si>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</si>
  <si>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</si>
  <si>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</si>
  <si>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</si>
  <si>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</si>
  <si>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</si>
  <si>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</si>
  <si>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</si>
  <si>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</si>
  <si>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</si>
  <si>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</si>
  <si>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</si>
  <si>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</si>
  <si>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</si>
  <si>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</si>
  <si>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</si>
  <si>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</si>
  <si>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</si>
  <si>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</si>
  <si>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</si>
  <si>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</si>
  <si>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</si>
  <si>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</si>
  <si>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</si>
  <si>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</si>
  <si>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</si>
  <si>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</si>
  <si>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</si>
  <si>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</si>
  <si>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</si>
  <si>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</si>
  <si>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</si>
  <si>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</si>
  <si>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</si>
  <si>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</si>
  <si>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</si>
  <si>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</si>
  <si>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</si>
  <si>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</si>
  <si>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</si>
  <si>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</si>
  <si>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</si>
  <si>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</si>
  <si>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</si>
  <si>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</si>
  <si>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</si>
  <si>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</si>
  <si>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</si>
  <si>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</si>
  <si>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</si>
  <si>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</si>
  <si>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</si>
  <si>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</si>
  <si>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</si>
  <si>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</si>
  <si>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</si>
  <si>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</si>
  <si>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</si>
  <si>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</si>
  <si>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</si>
  <si>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</si>
  <si>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</si>
  <si>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</si>
  <si>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</si>
  <si>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</si>
  <si>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</si>
  <si>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</si>
  <si>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</si>
  <si>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</si>
  <si>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</si>
  <si>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</si>
  <si>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</si>
  <si>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</si>
  <si>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</si>
  <si>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</si>
  <si>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</si>
  <si>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</si>
  <si>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</si>
  <si>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</si>
  <si>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</si>
  <si>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</si>
  <si>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</si>
  <si>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</si>
  <si>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</si>
  <si>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</si>
  <si>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</si>
  <si>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</si>
  <si>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</si>
  <si>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</si>
  <si>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</si>
  <si>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</si>
  <si>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</si>
  <si>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</si>
  <si>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</si>
  <si>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</si>
  <si>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</si>
  <si>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</si>
  <si>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</si>
  <si>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</si>
  <si>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</si>
  <si>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</si>
  <si>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</si>
  <si>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</si>
  <si>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</si>
  <si>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</si>
  <si>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</si>
  <si>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</si>
  <si>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</si>
  <si>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</si>
  <si>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</si>
  <si>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</si>
  <si>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</si>
  <si>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</si>
  <si>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</si>
  <si>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</si>
  <si>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</si>
  <si>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</si>
  <si>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</si>
  <si>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</si>
  <si>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</si>
  <si>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</si>
  <si>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</si>
  <si>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</si>
  <si>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</si>
  <si>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</si>
  <si>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</si>
  <si>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</si>
  <si>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</si>
  <si>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</si>
  <si>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</si>
  <si>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</si>
  <si>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</si>
  <si>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</si>
  <si>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</si>
  <si>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</si>
  <si>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</si>
  <si>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</si>
  <si>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</si>
  <si>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</si>
  <si>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</si>
  <si>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</si>
  <si>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</si>
  <si>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</si>
  <si>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</si>
  <si>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</si>
  <si>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</si>
  <si>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</si>
  <si>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</si>
  <si>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</si>
  <si>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</si>
  <si>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</si>
  <si>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</si>
  <si>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</si>
  <si>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</si>
  <si>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</si>
  <si>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</si>
  <si>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</si>
  <si>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</si>
  <si>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</si>
  <si>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</si>
  <si>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</si>
  <si>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</si>
  <si>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</si>
  <si>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</si>
  <si>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</si>
  <si>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</si>
  <si>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</si>
  <si>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</si>
  <si>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</si>
  <si>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</si>
  <si>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</si>
  <si>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</si>
  <si>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</si>
  <si>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</si>
  <si>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</si>
  <si>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</si>
  <si>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</si>
  <si>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</si>
  <si>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</si>
  <si>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</si>
  <si>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</si>
  <si>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</si>
  <si>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</si>
  <si>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</si>
  <si>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</si>
  <si>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</si>
  <si>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</si>
  <si>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</si>
  <si>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</si>
  <si>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</si>
  <si>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</si>
  <si>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</si>
  <si>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</si>
  <si>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</si>
  <si>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</si>
  <si>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</si>
  <si>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</si>
  <si>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</si>
  <si>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</si>
  <si>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</si>
  <si>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</si>
  <si>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</si>
  <si>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</si>
  <si>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</si>
  <si>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</si>
  <si>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</si>
  <si>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</si>
  <si>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</si>
  <si>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</si>
  <si>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</si>
  <si>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</si>
  <si>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</si>
  <si>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</si>
  <si>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</si>
  <si>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</si>
  <si>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</si>
  <si>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</si>
  <si>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</si>
  <si>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</si>
  <si>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</si>
  <si>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</si>
  <si>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</si>
  <si>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</si>
  <si>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</si>
  <si>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</si>
  <si>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</si>
  <si>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</si>
  <si>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</si>
  <si>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</si>
  <si>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</si>
  <si>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</si>
  <si>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</si>
  <si>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</si>
  <si>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</si>
  <si>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</si>
  <si>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</si>
  <si>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</si>
  <si>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</si>
  <si>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</si>
  <si>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</si>
  <si>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</si>
  <si>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</si>
  <si>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</si>
  <si>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</si>
  <si>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</si>
  <si>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</si>
  <si>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</si>
  <si>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</si>
  <si>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</si>
  <si>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</si>
  <si>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</si>
  <si>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</si>
  <si>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</si>
  <si>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</si>
  <si>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</si>
  <si>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</si>
  <si>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</si>
  <si>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</si>
  <si>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</si>
  <si>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</si>
  <si>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</si>
  <si>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</si>
  <si>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</si>
  <si>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</si>
  <si>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</si>
  <si>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</si>
  <si>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</si>
  <si>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</si>
  <si>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</si>
  <si>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</si>
  <si>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</si>
  <si>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</si>
  <si>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</si>
  <si>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</si>
  <si>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</si>
  <si>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</si>
  <si>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</si>
  <si>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</si>
  <si>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</si>
  <si>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</si>
  <si>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</si>
  <si>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</si>
  <si>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</si>
  <si>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</si>
  <si>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</si>
  <si>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</si>
  <si>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</si>
  <si>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</si>
  <si>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</si>
  <si>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</si>
  <si>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</si>
  <si>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</si>
  <si>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</si>
  <si>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</si>
  <si>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</si>
  <si>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</si>
  <si>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</si>
  <si>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</si>
  <si>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</si>
  <si>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</si>
  <si>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</si>
  <si>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</si>
  <si>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</si>
  <si>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</si>
  <si>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</si>
  <si>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</si>
  <si>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</si>
  <si>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</si>
  <si>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</si>
  <si>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</si>
  <si>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</si>
  <si>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</si>
  <si>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</si>
  <si>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</si>
  <si>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</si>
  <si>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</si>
  <si>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</si>
  <si>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</si>
  <si>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</si>
  <si>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</si>
  <si>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</si>
  <si>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</si>
  <si>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</si>
  <si>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</si>
  <si>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</si>
  <si>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</si>
  <si>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</si>
  <si>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</si>
  <si>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</si>
  <si>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</si>
  <si>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</si>
  <si>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</si>
  <si>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</si>
  <si>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</si>
  <si>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</si>
  <si>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</si>
  <si>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</si>
  <si>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</si>
  <si>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</si>
  <si>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</si>
  <si>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</si>
  <si>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</si>
  <si>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</si>
  <si>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</si>
  <si>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</si>
  <si>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</si>
  <si>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</si>
  <si>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</si>
  <si>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</si>
  <si>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</si>
  <si>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</si>
  <si>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</si>
  <si>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</si>
  <si>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</si>
  <si>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</si>
  <si>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</si>
  <si>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</si>
  <si>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</si>
  <si>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</si>
  <si>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</si>
  <si>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</si>
  <si>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</si>
  <si>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</si>
  <si>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</si>
  <si>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</si>
  <si>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</si>
  <si>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</si>
  <si>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</si>
  <si>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</si>
  <si>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</si>
  <si>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</si>
  <si>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</si>
  <si>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</si>
  <si>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</si>
  <si>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</si>
  <si>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</si>
  <si>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</si>
  <si>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</si>
  <si>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</si>
  <si>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</si>
  <si>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</si>
  <si>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</si>
  <si>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</si>
  <si>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</si>
  <si>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</si>
  <si>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</si>
  <si>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</si>
  <si>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</si>
  <si>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</si>
  <si>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</si>
  <si>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</si>
  <si>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</si>
  <si>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</si>
  <si>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</si>
  <si>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</si>
  <si>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</si>
  <si>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</si>
  <si>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</si>
  <si>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</si>
  <si>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</si>
  <si>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</si>
  <si>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</si>
  <si>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</si>
  <si>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</si>
  <si>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</si>
  <si>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</si>
  <si>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</si>
  <si>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</si>
  <si>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</si>
  <si>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</si>
  <si>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</si>
  <si>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</si>
  <si>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</si>
  <si>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</si>
  <si>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</si>
  <si>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</si>
  <si>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</si>
  <si>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</si>
  <si>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</si>
  <si>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</si>
  <si>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</si>
  <si>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</si>
  <si>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</si>
  <si>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</si>
  <si>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</si>
  <si>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</si>
  <si>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</si>
  <si>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</si>
  <si>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</si>
  <si>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</si>
  <si>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</si>
  <si>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</si>
  <si>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</si>
  <si>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</si>
  <si>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</si>
  <si>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</si>
  <si>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</si>
  <si>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</si>
  <si>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</si>
  <si>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</si>
  <si>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</si>
  <si>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</si>
  <si>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</si>
  <si>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</si>
  <si>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</si>
  <si>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</si>
  <si>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</si>
  <si>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</si>
  <si>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</si>
  <si>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</si>
  <si>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</si>
  <si>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</si>
  <si>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</si>
  <si>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</si>
  <si>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</si>
  <si>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</si>
  <si>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</si>
  <si>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</si>
  <si>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</si>
  <si>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</si>
  <si>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</si>
  <si>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</si>
  <si>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</si>
  <si>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</si>
  <si>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</si>
  <si>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</si>
  <si>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</si>
  <si>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</si>
  <si>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</si>
  <si>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</si>
  <si>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</si>
  <si>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</si>
  <si>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</si>
  <si>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</si>
  <si>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</si>
  <si>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</si>
  <si>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</si>
  <si>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</si>
  <si>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</si>
  <si>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</si>
  <si>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</si>
  <si>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</si>
  <si>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</si>
  <si>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</si>
  <si>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</si>
  <si>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</si>
  <si>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</si>
  <si>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</si>
  <si>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</si>
  <si>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</si>
  <si>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</si>
  <si>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</si>
  <si>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</si>
  <si>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</si>
  <si>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</si>
  <si>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</si>
  <si>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</si>
  <si>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</si>
  <si>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</si>
  <si>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</si>
  <si>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</si>
  <si>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</si>
  <si>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</si>
  <si>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</si>
  <si>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</si>
  <si>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</si>
  <si>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</si>
  <si>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</si>
  <si>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</si>
  <si>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</si>
  <si>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</si>
  <si>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</si>
  <si>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</si>
  <si>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</si>
  <si>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</si>
  <si>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</si>
  <si>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</si>
  <si>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</si>
  <si>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</si>
  <si>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</si>
  <si>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</si>
  <si>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</si>
  <si>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</si>
  <si>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</si>
  <si>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</si>
  <si>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</si>
  <si>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</si>
  <si>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</si>
  <si>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</si>
  <si>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</si>
  <si>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</si>
  <si>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</si>
  <si>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</si>
  <si>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</si>
  <si>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</si>
  <si>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</si>
  <si>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</si>
  <si>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</si>
  <si>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</si>
  <si>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</si>
  <si>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</si>
  <si>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</si>
  <si>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</si>
  <si>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</si>
  <si>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</si>
  <si>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</si>
  <si>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</si>
  <si>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</si>
  <si>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</si>
  <si>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</si>
  <si>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</si>
  <si>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</si>
  <si>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</si>
  <si>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</si>
  <si>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</si>
  <si>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</si>
  <si>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</si>
  <si>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</si>
  <si>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</si>
  <si>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</si>
  <si>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</si>
  <si>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</si>
  <si>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</si>
  <si>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</si>
  <si>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</si>
  <si>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</si>
  <si>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</si>
  <si>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</si>
  <si>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</si>
  <si>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</si>
  <si>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</si>
  <si>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</si>
  <si>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</si>
  <si>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</si>
  <si>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</si>
  <si>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</si>
  <si>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</si>
  <si>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</si>
  <si>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</si>
  <si>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</si>
  <si>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</si>
  <si>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</si>
  <si>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</si>
  <si>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</si>
  <si>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</si>
  <si>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</si>
  <si>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</si>
  <si>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</si>
  <si>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</si>
  <si>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</si>
  <si>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</si>
  <si>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</si>
  <si>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</si>
  <si>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</si>
  <si>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</si>
  <si>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</si>
  <si>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</si>
  <si>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</si>
  <si>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</si>
  <si>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</si>
  <si>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</si>
  <si>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</si>
  <si>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</si>
  <si>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</si>
  <si>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</si>
  <si>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</si>
  <si>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</si>
  <si>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</si>
  <si>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</si>
  <si>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</si>
  <si>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</si>
  <si>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</si>
  <si>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</si>
  <si>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</si>
  <si>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</si>
  <si>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</si>
  <si>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</si>
  <si>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</si>
  <si>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</si>
  <si>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</si>
  <si>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</si>
  <si>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</si>
  <si>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</si>
  <si>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</si>
  <si>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</si>
  <si>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</si>
  <si>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</si>
  <si>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</si>
  <si>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</si>
  <si>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</si>
  <si>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</si>
  <si>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</si>
  <si>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</si>
  <si>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</si>
  <si>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</si>
  <si>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</si>
  <si>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</si>
  <si>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</si>
  <si>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</si>
  <si>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</si>
  <si>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</si>
  <si>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</si>
  <si>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</si>
  <si>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</si>
  <si>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</si>
  <si>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</si>
  <si>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</si>
  <si>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</si>
  <si>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</si>
  <si>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</si>
  <si>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</si>
  <si>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</si>
  <si>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</si>
  <si>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</si>
  <si>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</si>
  <si>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</si>
  <si>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</si>
  <si>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</si>
  <si>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</si>
  <si>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</si>
  <si>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</si>
  <si>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</si>
  <si>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</si>
  <si>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</si>
  <si>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</si>
  <si>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</si>
  <si>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</si>
  <si>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</si>
  <si>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</si>
  <si>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</si>
  <si>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</si>
  <si>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</si>
  <si>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</si>
  <si>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</si>
  <si>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</si>
  <si>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</si>
  <si>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</si>
  <si>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</si>
  <si>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</si>
  <si>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</si>
  <si>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</si>
  <si>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</si>
  <si>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</si>
  <si>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</si>
  <si>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</si>
  <si>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</si>
  <si>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</si>
  <si>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</si>
  <si>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</si>
  <si>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</si>
  <si>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</si>
  <si>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</si>
  <si>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</si>
  <si>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</si>
  <si>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</si>
  <si>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</si>
  <si>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</si>
  <si>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</si>
  <si>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</si>
  <si>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</si>
  <si>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</si>
  <si>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</si>
  <si>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</si>
  <si>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</si>
  <si>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</si>
  <si>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</si>
  <si>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</si>
  <si>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</si>
  <si>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</si>
  <si>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</si>
  <si>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</si>
  <si>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</si>
  <si>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</si>
  <si>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</si>
  <si>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</si>
  <si>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</si>
  <si>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</si>
  <si>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</si>
  <si>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</si>
  <si>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</si>
  <si>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</si>
  <si>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</si>
  <si>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</si>
  <si>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</si>
  <si>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</si>
  <si>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</si>
  <si>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</si>
  <si>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</si>
  <si>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</si>
  <si>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</si>
  <si>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</si>
  <si>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</si>
  <si>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</si>
  <si>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</si>
  <si>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</si>
  <si>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</si>
  <si>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</si>
  <si>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</si>
  <si>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</si>
  <si>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</si>
  <si>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</si>
  <si>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</si>
  <si>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</si>
  <si>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</si>
  <si>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</si>
  <si>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</si>
  <si>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</si>
  <si>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</si>
  <si>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</si>
  <si>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</si>
  <si>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</si>
  <si>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</si>
  <si>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</si>
  <si>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</si>
  <si>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</si>
  <si>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</si>
  <si>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</si>
  <si>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</si>
  <si>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</si>
  <si>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</si>
  <si>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</si>
  <si>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</si>
  <si>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</si>
  <si>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</si>
  <si>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</si>
  <si>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</si>
  <si>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</si>
  <si>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</si>
  <si>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</si>
  <si>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</si>
  <si>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</si>
  <si>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</si>
  <si>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</si>
  <si>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</si>
  <si>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</si>
  <si>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</si>
  <si>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</si>
  <si>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</si>
  <si>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</si>
  <si>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</si>
  <si>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</si>
  <si>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</si>
  <si>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</si>
  <si>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</si>
  <si>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</si>
  <si>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</si>
  <si>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</si>
  <si>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</si>
  <si>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</si>
  <si>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</si>
  <si>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</si>
  <si>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</si>
  <si>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</si>
  <si>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</si>
  <si>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</si>
  <si>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</si>
  <si>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</si>
  <si>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</si>
  <si>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</si>
  <si>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</si>
  <si>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</si>
  <si>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</si>
  <si>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</si>
  <si>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</si>
  <si>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</si>
  <si>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</si>
  <si>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</si>
  <si>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</si>
  <si>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</si>
  <si>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</si>
  <si>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</si>
  <si>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</si>
  <si>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</si>
  <si>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</si>
  <si>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</si>
  <si>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</si>
  <si>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</si>
  <si>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</si>
  <si>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</si>
  <si>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</si>
  <si>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</si>
  <si>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</si>
  <si>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</si>
  <si>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</si>
  <si>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</si>
  <si>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</si>
  <si>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</si>
  <si>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</si>
  <si>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</si>
  <si>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</si>
  <si>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</si>
  <si>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</si>
  <si>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</si>
  <si>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</si>
  <si>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</si>
  <si>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</si>
  <si>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</si>
  <si>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</si>
  <si>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</si>
  <si>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</si>
  <si>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</si>
  <si>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</si>
  <si>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</si>
  <si>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</si>
  <si>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</si>
  <si>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</si>
  <si>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</si>
  <si>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</si>
  <si>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</si>
  <si>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</si>
  <si>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</si>
  <si>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</si>
  <si>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</si>
  <si>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</si>
  <si>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</si>
  <si>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</si>
  <si>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</si>
  <si>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</si>
  <si>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</si>
  <si>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</si>
  <si>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</si>
  <si>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</si>
  <si>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</si>
  <si>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</si>
  <si>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</si>
  <si>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</si>
  <si>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</si>
  <si>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</si>
  <si>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</si>
  <si>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</si>
  <si>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</si>
  <si>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</si>
  <si>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</si>
  <si>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</si>
  <si>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</si>
  <si>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</si>
  <si>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</si>
  <si>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</si>
  <si>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</si>
  <si>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</si>
  <si>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</si>
  <si>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</si>
  <si>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</si>
  <si>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</si>
  <si>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</si>
  <si>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</si>
  <si>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</si>
  <si>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</si>
  <si>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</si>
  <si>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</si>
  <si>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</si>
  <si>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</si>
  <si>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</si>
  <si>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</si>
  <si>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</si>
  <si>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</si>
  <si>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</si>
  <si>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</si>
  <si>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</si>
  <si>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</si>
  <si>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</si>
  <si>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</si>
  <si>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</si>
  <si>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</si>
  <si>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</si>
  <si>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</si>
  <si>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</si>
  <si>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</si>
  <si>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</si>
  <si>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</si>
  <si>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</si>
  <si>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</si>
  <si>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</si>
  <si>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</si>
  <si>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</si>
  <si>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</si>
  <si>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</si>
  <si>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</si>
  <si>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</si>
  <si>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</si>
  <si>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</si>
  <si>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</si>
  <si>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</si>
  <si>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</si>
  <si>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</si>
  <si>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</si>
  <si>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</si>
  <si>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</si>
  <si>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</si>
  <si>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</si>
  <si>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</si>
  <si>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</si>
  <si>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</si>
  <si>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</si>
  <si>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</si>
  <si>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</si>
  <si>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</si>
  <si>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</si>
  <si>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</si>
  <si>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</si>
  <si>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</si>
  <si>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</si>
  <si>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</si>
  <si>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</si>
  <si>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</si>
  <si>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</si>
  <si>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</si>
  <si>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</si>
  <si>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</si>
  <si>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</si>
  <si>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</si>
  <si>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</si>
  <si>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</si>
  <si>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</si>
  <si>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</si>
  <si>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</si>
  <si>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</si>
  <si>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</si>
  <si>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</si>
  <si>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</si>
  <si>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</si>
  <si>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</si>
  <si>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</si>
  <si>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</si>
  <si>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</si>
  <si>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</si>
  <si>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</si>
  <si>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</si>
  <si>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</si>
  <si>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</si>
  <si>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</si>
  <si>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</si>
  <si>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</si>
  <si>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</si>
  <si>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</si>
  <si>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</si>
  <si>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</si>
  <si>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</si>
  <si>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</si>
  <si>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</si>
  <si>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</si>
  <si>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</si>
  <si>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</si>
  <si>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</si>
  <si>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</si>
  <si>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</si>
  <si>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</si>
  <si>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</si>
  <si>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</si>
  <si>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</si>
  <si>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</si>
  <si>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</si>
  <si>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</si>
  <si>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</si>
  <si>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</si>
  <si>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</si>
  <si>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</si>
  <si>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</si>
  <si>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</si>
  <si>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</si>
  <si>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</si>
  <si>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</si>
  <si>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</si>
  <si>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</si>
  <si>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</si>
  <si>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</si>
  <si>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</si>
  <si>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</si>
  <si>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</si>
  <si>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</si>
  <si>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</si>
  <si>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</si>
  <si>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</si>
  <si>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</si>
  <si>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</si>
  <si>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</si>
  <si>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</si>
  <si>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</si>
  <si>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</si>
  <si>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</si>
  <si>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</si>
  <si>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</si>
  <si>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</si>
  <si>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</si>
  <si>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</si>
  <si>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</si>
  <si>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</si>
  <si>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</si>
  <si>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</si>
  <si>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</si>
  <si>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</si>
  <si>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</si>
  <si>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</si>
  <si>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</si>
  <si>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</si>
  <si>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</si>
  <si>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</si>
  <si>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</si>
  <si>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</si>
  <si>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</si>
  <si>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</si>
  <si>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</si>
  <si>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</si>
  <si>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</si>
  <si>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</si>
  <si>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</si>
  <si>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</si>
  <si>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</si>
  <si>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</si>
  <si>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</si>
  <si>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</si>
  <si>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</si>
  <si>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</si>
  <si>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</si>
  <si>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</si>
  <si>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</si>
  <si>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</si>
  <si>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</si>
  <si>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</si>
  <si>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</si>
  <si>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</si>
  <si>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</si>
  <si>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</si>
  <si>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</si>
  <si>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</si>
  <si>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</si>
  <si>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</si>
  <si>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</si>
  <si>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</si>
  <si>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</si>
  <si>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</si>
  <si>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</si>
  <si>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</si>
  <si>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</si>
  <si>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</si>
  <si>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</si>
  <si>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</si>
  <si>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</si>
  <si>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</si>
  <si>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</si>
  <si>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</si>
  <si>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</si>
  <si>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</si>
  <si>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</si>
  <si>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</si>
  <si>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</si>
  <si>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</si>
  <si>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</si>
  <si>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</si>
  <si>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</si>
  <si>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</si>
  <si>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</si>
  <si>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</si>
  <si>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</si>
  <si>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</si>
  <si>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</si>
  <si>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</si>
  <si>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</si>
  <si>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</si>
  <si>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</si>
  <si>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</si>
  <si>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</si>
  <si>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</si>
  <si>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</si>
  <si>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</si>
  <si>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</si>
  <si>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</si>
  <si>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</si>
  <si>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</si>
  <si>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</si>
  <si>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</si>
  <si>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</si>
  <si>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</si>
  <si>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</si>
  <si>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</si>
  <si>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</si>
  <si>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</si>
  <si>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</si>
  <si>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</si>
  <si>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</si>
  <si>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</si>
  <si>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</si>
  <si>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</si>
  <si>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</si>
  <si>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</si>
  <si>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</si>
  <si>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</si>
  <si>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</si>
  <si>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</si>
  <si>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</si>
  <si>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</si>
  <si>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</si>
  <si>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</si>
  <si>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</si>
  <si>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</si>
  <si>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</si>
  <si>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</si>
  <si>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</si>
  <si>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</si>
  <si>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</si>
  <si>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</si>
  <si>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</si>
  <si>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</si>
  <si>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</si>
  <si>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</si>
  <si>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</si>
  <si>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</si>
  <si>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</si>
  <si>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</si>
  <si>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</si>
  <si>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</si>
  <si>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</si>
  <si>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</si>
  <si>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</si>
  <si>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</si>
  <si>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</si>
  <si>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</si>
  <si>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</si>
  <si>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</si>
  <si>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</si>
  <si>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</si>
  <si>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</si>
  <si>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</si>
  <si>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</si>
  <si>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</si>
  <si>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</si>
  <si>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</si>
  <si>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</si>
  <si>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</si>
  <si>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</si>
  <si>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</si>
  <si>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</si>
  <si>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</si>
  <si>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</si>
  <si>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</si>
  <si>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</si>
  <si>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</si>
  <si>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</si>
  <si>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</si>
  <si>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</si>
  <si>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</si>
  <si>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</si>
  <si>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</si>
  <si>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</si>
  <si>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</si>
  <si>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</si>
  <si>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</si>
  <si>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</si>
  <si>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</si>
  <si>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</si>
  <si>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</si>
  <si>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</si>
  <si>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</si>
  <si>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</si>
  <si>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</si>
  <si>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</si>
  <si>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</si>
  <si>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</si>
  <si>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</si>
  <si>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</si>
  <si>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</si>
  <si>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</si>
  <si>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</si>
  <si>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</si>
  <si>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</si>
  <si>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</si>
  <si>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</si>
  <si>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</si>
  <si>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</si>
  <si>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</si>
  <si>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</si>
  <si>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</si>
  <si>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</si>
  <si>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</si>
  <si>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</si>
  <si>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</si>
  <si>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</si>
  <si>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</si>
  <si>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</si>
  <si>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</si>
  <si>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</si>
  <si>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</si>
  <si>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</si>
  <si>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</si>
  <si>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</si>
  <si>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</si>
  <si>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</si>
  <si>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</si>
  <si>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</si>
  <si>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</si>
  <si>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</si>
  <si>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</si>
  <si>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</si>
  <si>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</si>
  <si>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</si>
  <si>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</si>
  <si>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</si>
  <si>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</si>
  <si>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</si>
  <si>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</si>
  <si>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</si>
  <si>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</si>
  <si>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</si>
  <si>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</si>
  <si>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</si>
  <si>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</si>
  <si>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</si>
  <si>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</si>
  <si>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</si>
  <si>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</si>
  <si>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</si>
  <si>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</si>
  <si>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</si>
  <si>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</si>
  <si>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</si>
  <si>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</si>
  <si>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</si>
  <si>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</si>
  <si>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</si>
  <si>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</si>
  <si>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</si>
  <si>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</si>
  <si>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</si>
  <si>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</si>
  <si>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</si>
  <si>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</si>
  <si>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</si>
  <si>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</si>
  <si>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</si>
  <si>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</si>
  <si>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</si>
  <si>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</si>
  <si>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</si>
  <si>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</si>
  <si>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</si>
  <si>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</si>
  <si>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</si>
  <si>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</si>
  <si>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</si>
  <si>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</si>
  <si>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</si>
  <si>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</si>
  <si>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</si>
  <si>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</si>
  <si>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</si>
  <si>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</si>
  <si>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</si>
  <si>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</si>
  <si>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</si>
  <si>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</si>
  <si>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</si>
  <si>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</si>
  <si>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</si>
  <si>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</si>
  <si>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</si>
  <si>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</si>
  <si>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</si>
  <si>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</si>
  <si>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</si>
  <si>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</si>
  <si>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</si>
  <si>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</si>
  <si>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</si>
  <si>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</si>
  <si>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</si>
  <si>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</si>
  <si>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</si>
  <si>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</si>
  <si>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</si>
  <si>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</si>
  <si>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</si>
  <si>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</si>
  <si>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</si>
  <si>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</si>
  <si>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</si>
  <si>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</si>
  <si>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</si>
  <si>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</si>
  <si>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</si>
  <si>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</si>
  <si>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</si>
  <si>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</si>
  <si>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</si>
  <si>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</si>
  <si>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</si>
  <si>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</si>
  <si>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</si>
  <si>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</si>
  <si>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</si>
  <si>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</si>
  <si>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</si>
  <si>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</si>
  <si>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</si>
  <si>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</si>
  <si>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</si>
  <si>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</si>
  <si>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</si>
  <si>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</si>
  <si>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</si>
  <si>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</si>
  <si>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</si>
  <si>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</si>
  <si>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</si>
  <si>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</si>
  <si>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</si>
  <si>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</si>
  <si>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</si>
  <si>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</si>
  <si>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</si>
  <si>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</si>
  <si>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</si>
  <si>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</si>
  <si>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</si>
  <si>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</si>
  <si>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</si>
  <si>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</si>
  <si>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</si>
  <si>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</si>
  <si>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</si>
  <si>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</si>
  <si>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</si>
  <si>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</si>
  <si>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</si>
  <si>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</si>
  <si>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</si>
  <si>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</si>
  <si>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</si>
  <si>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</si>
  <si>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</si>
  <si>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</si>
  <si>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</si>
  <si>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</si>
  <si>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</si>
  <si>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</si>
  <si>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</si>
  <si>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</si>
  <si>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</si>
  <si>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</si>
  <si>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</si>
  <si>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</si>
  <si>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</si>
  <si>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</si>
  <si>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</si>
  <si>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</si>
  <si>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</si>
  <si>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</si>
  <si>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</si>
  <si>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</si>
  <si>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</si>
  <si>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</si>
  <si>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</si>
  <si>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</si>
  <si>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</si>
  <si>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</si>
  <si>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</si>
  <si>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</si>
  <si>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</si>
  <si>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</si>
  <si>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</si>
  <si>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</si>
  <si>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</si>
  <si>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</si>
  <si>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</si>
  <si>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</si>
  <si>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</si>
  <si>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</si>
  <si>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</si>
  <si>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</si>
  <si>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</si>
  <si>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</si>
  <si>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</si>
  <si>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</si>
  <si>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</si>
  <si>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</si>
  <si>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</si>
  <si>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</si>
  <si>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</si>
  <si>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</si>
  <si>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</si>
  <si>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</si>
  <si>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</si>
  <si>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</si>
  <si>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</si>
  <si>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</si>
  <si>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</si>
  <si>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</si>
  <si>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</si>
  <si>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</si>
  <si>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</si>
  <si>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</si>
  <si>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</si>
  <si>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</si>
  <si>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</si>
  <si>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</si>
  <si>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</si>
  <si>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</si>
  <si>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</si>
  <si>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</si>
  <si>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</si>
  <si>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</si>
  <si>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</si>
  <si>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</si>
  <si>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</si>
  <si>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</si>
  <si>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</si>
  <si>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</si>
  <si>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</si>
  <si>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</si>
  <si>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</si>
  <si>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</si>
  <si>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</si>
  <si>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</si>
  <si>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</si>
  <si>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</si>
  <si>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</si>
  <si>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</si>
  <si>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</si>
  <si>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</si>
  <si>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</si>
  <si>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</si>
  <si>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</si>
  <si>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</si>
  <si>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</si>
  <si>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</si>
  <si>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</si>
  <si>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</si>
  <si>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</si>
  <si>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</si>
  <si>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</si>
  <si>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</si>
  <si>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</si>
  <si>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</si>
  <si>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</si>
  <si>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</si>
  <si>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</si>
  <si>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</si>
  <si>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</si>
  <si>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</si>
  <si>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</si>
  <si>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</si>
  <si>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</si>
  <si>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</si>
  <si>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</si>
  <si>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</si>
  <si>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</si>
  <si>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</si>
  <si>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</si>
  <si>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</si>
  <si>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</si>
  <si>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</si>
  <si>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</si>
  <si>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</si>
  <si>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</si>
  <si>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</si>
  <si>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</si>
  <si>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</si>
  <si>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</si>
  <si>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</si>
  <si>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</si>
  <si>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</si>
  <si>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</si>
  <si>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</si>
  <si>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</si>
  <si>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</si>
  <si>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</si>
  <si>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</si>
  <si>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</si>
  <si>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</si>
  <si>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</si>
  <si>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</si>
  <si>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</si>
  <si>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</si>
  <si>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</si>
  <si>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</si>
  <si>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</si>
  <si>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</si>
  <si>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</si>
  <si>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</si>
  <si>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</si>
  <si>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</si>
  <si>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</si>
  <si>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</si>
  <si>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</si>
  <si>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</si>
  <si>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</si>
  <si>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</si>
  <si>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</si>
  <si>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</si>
  <si>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</si>
  <si>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</si>
  <si>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</si>
  <si>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</si>
  <si>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</si>
  <si>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</si>
  <si>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</si>
  <si>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</si>
  <si>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</si>
  <si>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</si>
  <si>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</si>
  <si>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</si>
  <si>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</si>
  <si>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</si>
  <si>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</si>
  <si>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</si>
  <si>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</si>
  <si>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</si>
  <si>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</si>
  <si>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</si>
  <si>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</si>
  <si>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</si>
  <si>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</si>
  <si>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</si>
  <si>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</si>
  <si>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</si>
  <si>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</si>
  <si>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</si>
  <si>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</si>
  <si>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</si>
  <si>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</si>
  <si>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</si>
  <si>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</si>
  <si>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</si>
  <si>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</si>
  <si>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</si>
  <si>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</si>
  <si>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</si>
  <si>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</si>
  <si>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</si>
  <si>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</si>
  <si>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</si>
  <si>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</si>
  <si>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</si>
  <si>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</si>
  <si>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</si>
  <si>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</si>
  <si>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</si>
  <si>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</si>
  <si>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</si>
  <si>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</si>
  <si>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</si>
  <si>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</si>
  <si>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</si>
  <si>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</si>
  <si>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</si>
  <si>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</si>
  <si>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</si>
  <si>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</si>
  <si>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</si>
  <si>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</si>
  <si>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</si>
  <si>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</si>
  <si>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</si>
  <si>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</si>
  <si>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</si>
  <si>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</si>
  <si>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</si>
  <si>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</si>
  <si>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</si>
  <si>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</si>
  <si>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</si>
  <si>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</si>
  <si>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</si>
  <si>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</si>
  <si>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</si>
  <si>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</si>
  <si>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</si>
  <si>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</si>
  <si>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</si>
  <si>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</si>
  <si>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</si>
  <si>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</si>
  <si>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</si>
  <si>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</si>
  <si>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</si>
  <si>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</si>
  <si>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</si>
  <si>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</si>
  <si>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</si>
  <si>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</si>
  <si>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</si>
  <si>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</si>
  <si>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</si>
  <si>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</si>
  <si>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</si>
  <si>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</si>
  <si>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</si>
  <si>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</si>
  <si>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</si>
  <si>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</si>
  <si>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</si>
  <si>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</si>
  <si>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</si>
  <si>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</si>
  <si>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</si>
  <si>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</si>
  <si>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</si>
  <si>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</si>
  <si>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</si>
  <si>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</si>
  <si>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</si>
  <si>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</si>
  <si>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</si>
  <si>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</si>
  <si>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</si>
  <si>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</si>
  <si>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</si>
  <si>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</si>
  <si>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</si>
  <si>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</si>
  <si>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</si>
  <si>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</si>
  <si>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</si>
  <si>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</si>
  <si>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</si>
  <si>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</si>
  <si>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</si>
  <si>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</si>
  <si>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</si>
  <si>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</si>
  <si>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</si>
  <si>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</si>
  <si>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</si>
  <si>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</si>
  <si>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</si>
  <si>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</si>
  <si>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</si>
  <si>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</si>
  <si>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</si>
  <si>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</si>
  <si>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</si>
  <si>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</si>
  <si>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</si>
  <si>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</si>
  <si>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</si>
  <si>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</si>
  <si>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</si>
  <si>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</si>
  <si>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</si>
  <si>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</si>
  <si>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</si>
  <si>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</si>
  <si>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</si>
  <si>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</si>
  <si>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</si>
  <si>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</si>
  <si>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</si>
  <si>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</si>
  <si>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</si>
  <si>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</si>
  <si>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</si>
  <si>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</si>
  <si>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</si>
  <si>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</si>
  <si>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</si>
  <si>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</si>
  <si>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</si>
  <si>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</si>
  <si>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</si>
  <si>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</si>
  <si>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</si>
  <si>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</si>
  <si>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</si>
  <si>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</si>
  <si>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</si>
  <si>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</si>
  <si>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</si>
  <si>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</si>
  <si>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</si>
  <si>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</si>
  <si>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</si>
  <si>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</si>
  <si>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</si>
  <si>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</si>
  <si>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</si>
  <si>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</si>
  <si>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</si>
  <si>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</si>
  <si>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</si>
  <si>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</si>
  <si>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</si>
  <si>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</si>
  <si>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</si>
  <si>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</si>
  <si>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</si>
  <si>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</si>
  <si>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</si>
  <si>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</si>
  <si>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</si>
  <si>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</si>
  <si>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</si>
  <si>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</si>
  <si>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</si>
  <si>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</si>
  <si>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</si>
  <si>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</si>
  <si>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</si>
  <si>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</si>
  <si>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</si>
  <si>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</si>
  <si>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</si>
  <si>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</si>
  <si>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</si>
  <si>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</si>
  <si>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</si>
  <si>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</si>
  <si>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</si>
  <si>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</si>
  <si>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</si>
  <si>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</si>
  <si>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</si>
  <si>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</si>
  <si>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</si>
  <si>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</si>
  <si>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</si>
  <si>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</si>
  <si>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</si>
  <si>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</si>
  <si>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</si>
  <si>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</si>
  <si>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</si>
  <si>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</si>
  <si>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</si>
  <si>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</si>
  <si>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</si>
  <si>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</si>
  <si>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</si>
  <si>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</si>
  <si>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</si>
  <si>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</si>
  <si>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</si>
  <si>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</si>
  <si>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</si>
  <si>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</si>
  <si>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</si>
  <si>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</si>
  <si>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</si>
  <si>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</si>
  <si>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</si>
  <si>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</si>
  <si>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</si>
  <si>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</si>
  <si>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</si>
  <si>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</si>
  <si>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</si>
  <si>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</si>
  <si>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</si>
  <si>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</si>
  <si>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</si>
  <si>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</si>
  <si>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</si>
  <si>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</si>
  <si>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</si>
  <si>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</si>
  <si>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</si>
  <si>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</si>
  <si>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</si>
  <si>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</si>
  <si>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</si>
  <si>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</si>
  <si>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</si>
  <si>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</si>
  <si>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</si>
  <si>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</si>
  <si>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</si>
  <si>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</si>
  <si>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</si>
  <si>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</si>
  <si>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</si>
  <si>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</si>
  <si>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</si>
  <si>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</si>
  <si>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</si>
  <si>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</si>
  <si>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</si>
  <si>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</si>
  <si>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</si>
  <si>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</si>
  <si>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</si>
  <si>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</si>
  <si>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</si>
  <si>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</si>
  <si>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</si>
  <si>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</si>
  <si>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</si>
  <si>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</si>
  <si>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</si>
  <si>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</si>
  <si>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</si>
  <si>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</si>
  <si>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</si>
  <si>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</si>
  <si>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</si>
  <si>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</si>
  <si>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</si>
  <si>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</si>
  <si>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</si>
  <si>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</si>
  <si>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</si>
  <si>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</si>
  <si>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</si>
  <si>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</si>
  <si>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</si>
  <si>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</si>
  <si>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</si>
  <si>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</si>
  <si>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</si>
  <si>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</si>
  <si>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</si>
  <si>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</si>
  <si>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</si>
  <si>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</si>
  <si>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</si>
  <si>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</si>
  <si>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</si>
  <si>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</si>
  <si>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</si>
  <si>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</si>
  <si>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</si>
  <si>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</si>
  <si>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</si>
  <si>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</si>
  <si>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</si>
  <si>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</si>
  <si>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</si>
  <si>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</si>
  <si>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</si>
  <si>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</si>
  <si>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</si>
  <si>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</si>
  <si>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</si>
  <si>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</si>
  <si>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</si>
  <si>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</si>
  <si>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</si>
  <si>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</si>
  <si>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</si>
  <si>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</si>
  <si>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</si>
  <si>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</si>
  <si>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</si>
  <si>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</si>
  <si>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</si>
  <si>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</si>
  <si>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</si>
  <si>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</si>
  <si>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</si>
  <si>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</si>
  <si>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</si>
  <si>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</si>
  <si>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</si>
  <si>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</si>
  <si>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</si>
  <si>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</si>
  <si>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</si>
  <si>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</si>
  <si>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</si>
  <si>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</si>
  <si>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</si>
  <si>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</si>
  <si>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</si>
  <si>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</si>
  <si>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</si>
  <si>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</si>
  <si>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</si>
  <si>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</si>
  <si>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</si>
  <si>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</si>
  <si>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</si>
  <si>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</si>
  <si>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</si>
  <si>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</si>
  <si>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</si>
  <si>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</si>
  <si>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</si>
  <si>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</si>
  <si>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</si>
  <si>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</si>
  <si>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</si>
  <si>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</si>
  <si>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</si>
  <si>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</si>
  <si>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</si>
  <si>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</si>
  <si>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</si>
  <si>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</si>
  <si>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</si>
  <si>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</si>
  <si>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</si>
  <si>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</si>
  <si>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</si>
  <si>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</si>
  <si>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</si>
  <si>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</si>
  <si>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</si>
  <si>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</si>
  <si>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</si>
  <si>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</si>
  <si>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</si>
  <si>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</si>
  <si>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</si>
  <si>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</si>
  <si>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</si>
  <si>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</si>
  <si>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</si>
  <si>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</si>
  <si>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</si>
  <si>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</si>
  <si>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</si>
  <si>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</si>
  <si>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</si>
  <si>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</si>
  <si>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</si>
  <si>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</si>
  <si>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</si>
  <si>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</si>
  <si>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</si>
  <si>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</si>
  <si>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</si>
  <si>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</si>
  <si>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</si>
  <si>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</si>
  <si>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</si>
  <si>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</si>
  <si>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</si>
  <si>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</si>
  <si>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</si>
  <si>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</si>
  <si>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</si>
  <si>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</si>
  <si>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</si>
  <si>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</si>
  <si>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</si>
  <si>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</si>
  <si>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</si>
  <si>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</si>
  <si>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</si>
  <si>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</si>
  <si>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</si>
  <si>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</si>
  <si>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</si>
  <si>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</si>
  <si>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</si>
  <si>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</si>
  <si>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</si>
  <si>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</si>
  <si>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</si>
  <si>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</si>
  <si>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</si>
  <si>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</si>
  <si>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</si>
  <si>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</si>
  <si>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</si>
  <si>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</si>
  <si>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</si>
  <si>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</si>
  <si>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</si>
  <si>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</si>
  <si>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</si>
  <si>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</si>
  <si>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</si>
  <si>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</si>
  <si>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</si>
  <si>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</si>
  <si>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</si>
  <si>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</si>
  <si>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</si>
  <si>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</si>
  <si>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</si>
  <si>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</si>
  <si>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</si>
  <si>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</si>
  <si>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</si>
  <si>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</si>
  <si>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</si>
  <si>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</si>
  <si>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</si>
  <si>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</si>
  <si>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</si>
  <si>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</si>
  <si>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</si>
  <si>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</si>
  <si>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</si>
  <si>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</si>
  <si>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</si>
  <si>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</si>
  <si>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</si>
  <si>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</si>
  <si>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</si>
  <si>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</si>
  <si>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</si>
  <si>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</si>
  <si>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</si>
  <si>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</si>
  <si>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</si>
  <si>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</si>
  <si>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</si>
  <si>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</si>
  <si>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</si>
  <si>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</si>
  <si>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</si>
  <si>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</si>
  <si>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</si>
  <si>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</si>
  <si>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</si>
  <si>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</si>
  <si>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</si>
  <si>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</si>
  <si>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</si>
  <si>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</si>
  <si>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</si>
  <si>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</si>
  <si>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</si>
  <si>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</si>
  <si>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</si>
  <si>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</si>
  <si>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</si>
  <si>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</si>
  <si>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</si>
  <si>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</si>
  <si>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</si>
  <si>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</si>
  <si>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</si>
  <si>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</si>
  <si>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</si>
  <si>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</si>
  <si>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</si>
  <si>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</si>
  <si>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</si>
  <si>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</si>
  <si>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</si>
  <si>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</si>
  <si>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</si>
  <si>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</si>
  <si>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</si>
  <si>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</si>
  <si>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</si>
  <si>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</si>
  <si>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</si>
  <si>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</si>
  <si>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</si>
  <si>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</si>
  <si>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</si>
  <si>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</si>
  <si>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</si>
  <si>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</si>
  <si>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</si>
  <si>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</si>
  <si>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</si>
  <si>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</si>
  <si>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</si>
  <si>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</si>
  <si>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</si>
  <si>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</si>
  <si>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</si>
  <si>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</si>
  <si>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</si>
  <si>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</si>
  <si>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</si>
  <si>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</si>
  <si>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</si>
  <si>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</si>
  <si>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</si>
  <si>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</si>
  <si>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</si>
  <si>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</si>
  <si>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</si>
  <si>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</si>
  <si>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</si>
  <si>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</si>
  <si>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</si>
  <si>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</si>
  <si>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</si>
  <si>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</si>
  <si>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</si>
  <si>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</si>
  <si>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</si>
  <si>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</si>
  <si>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</si>
  <si>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</si>
  <si>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</si>
  <si>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</si>
  <si>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</si>
  <si>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</si>
  <si>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</si>
  <si>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</si>
  <si>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</si>
  <si>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</si>
  <si>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</si>
  <si>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</si>
  <si>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</si>
  <si>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</si>
  <si>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</si>
  <si>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</si>
  <si>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</si>
  <si>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</si>
  <si>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</si>
  <si>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</si>
  <si>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</si>
  <si>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</si>
  <si>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</si>
  <si>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</si>
  <si>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</si>
  <si>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</si>
  <si>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</si>
  <si>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</si>
  <si>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</si>
  <si>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</si>
  <si>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</si>
  <si>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</si>
  <si>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</si>
  <si>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</si>
  <si>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</si>
  <si>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</si>
  <si>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</si>
  <si>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</si>
  <si>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</si>
  <si>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</si>
  <si>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</si>
  <si>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</si>
  <si>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</si>
  <si>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</si>
  <si>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</si>
  <si>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</si>
  <si>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</si>
  <si>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</si>
  <si>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</si>
  <si>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</si>
  <si>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</si>
  <si>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</si>
  <si>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</si>
  <si>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</si>
  <si>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</si>
  <si>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</si>
  <si>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</si>
  <si>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</si>
  <si>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</si>
  <si>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</si>
  <si>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</si>
  <si>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</si>
  <si>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</si>
  <si>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</si>
  <si>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</si>
  <si>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</si>
  <si>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</si>
  <si>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</si>
  <si>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</si>
  <si>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</si>
  <si>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</si>
  <si>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</si>
  <si>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</si>
  <si>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</si>
  <si>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</si>
  <si>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</si>
  <si>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</si>
  <si>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</si>
  <si>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</si>
  <si>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</si>
  <si>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</si>
  <si>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</si>
  <si>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</si>
  <si>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</si>
  <si>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</si>
  <si>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</si>
  <si>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</si>
  <si>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</si>
  <si>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</si>
  <si>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</si>
  <si>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</si>
  <si>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</si>
  <si>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</si>
  <si>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</si>
  <si>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</si>
  <si>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</si>
  <si>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</si>
  <si>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</si>
  <si>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</si>
  <si>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</si>
  <si>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</si>
  <si>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</si>
  <si>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</si>
  <si>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</si>
  <si>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</si>
  <si>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</si>
  <si>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</si>
  <si>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</si>
  <si>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</si>
  <si>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</si>
  <si>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</si>
  <si>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</si>
  <si>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</si>
  <si>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</si>
  <si>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</si>
  <si>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</si>
  <si>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</si>
  <si>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</si>
  <si>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</si>
  <si>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</si>
  <si>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</si>
  <si>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</si>
  <si>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</si>
  <si>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</si>
  <si>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</si>
  <si>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</si>
  <si>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</si>
  <si>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</si>
  <si>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</si>
  <si>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</si>
  <si>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</si>
  <si>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</si>
  <si>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</si>
  <si>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</si>
  <si>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</si>
  <si>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</si>
  <si>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</si>
  <si>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</si>
  <si>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</si>
  <si>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</si>
  <si>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</si>
  <si>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</si>
  <si>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</si>
  <si>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</si>
  <si>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</si>
  <si>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</si>
  <si>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</si>
  <si>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</si>
  <si>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</si>
  <si>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</si>
  <si>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</si>
  <si>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</si>
  <si>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</si>
  <si>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</si>
  <si>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</si>
  <si>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</si>
  <si>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</si>
  <si>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</si>
  <si>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</si>
  <si>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</si>
  <si>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</si>
  <si>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</si>
  <si>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</si>
  <si>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</si>
  <si>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</si>
  <si>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</si>
  <si>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</si>
  <si>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</si>
  <si>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</si>
  <si>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</si>
  <si>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</si>
  <si>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</si>
  <si>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</si>
  <si>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</si>
  <si>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</si>
  <si>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</si>
  <si>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</si>
  <si>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</si>
  <si>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</si>
  <si>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</si>
  <si>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</si>
  <si>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</si>
  <si>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</si>
  <si>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</si>
  <si>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</si>
  <si>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</si>
  <si>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</si>
  <si>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</si>
  <si>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</si>
  <si>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</si>
  <si>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</si>
  <si>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</si>
  <si>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</si>
  <si>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</si>
  <si>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</si>
  <si>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</si>
  <si>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</si>
  <si>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</si>
  <si>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</si>
  <si>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</si>
  <si>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</si>
  <si>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</si>
  <si>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</si>
  <si>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</si>
  <si>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</si>
  <si>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</si>
  <si>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</si>
  <si>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</si>
  <si>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</si>
  <si>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</si>
  <si>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</si>
  <si>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</si>
  <si>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</si>
  <si>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</si>
  <si>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</si>
  <si>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</si>
  <si>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</si>
  <si>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</si>
  <si>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</si>
  <si>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</si>
  <si>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</si>
  <si>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</si>
  <si>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</si>
  <si>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</si>
  <si>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</si>
  <si>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</si>
  <si>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</si>
  <si>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</si>
  <si>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</si>
  <si>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</si>
  <si>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</si>
  <si>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</si>
  <si>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</si>
  <si>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</si>
  <si>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</si>
  <si>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</si>
  <si>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</si>
  <si>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</si>
  <si>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</si>
  <si>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</si>
  <si>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</si>
  <si>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</si>
  <si>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</si>
  <si>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</si>
  <si>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</si>
  <si>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</si>
  <si>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</si>
  <si>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</si>
  <si>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</si>
  <si>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</si>
  <si>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</si>
  <si>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</si>
  <si>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</si>
  <si>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</si>
  <si>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</si>
  <si>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</si>
  <si>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</si>
  <si>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</si>
  <si>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</si>
  <si>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</si>
  <si>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</si>
  <si>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</si>
  <si>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</si>
  <si>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</si>
  <si>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</si>
  <si>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</si>
  <si>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</si>
  <si>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</si>
  <si>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</si>
  <si>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</si>
  <si>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</si>
  <si>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</si>
  <si>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</si>
  <si>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</si>
  <si>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</si>
  <si>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</si>
  <si>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</si>
  <si>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</si>
  <si>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</si>
  <si>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</si>
  <si>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</si>
  <si>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</si>
  <si>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</si>
  <si>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</si>
  <si>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</si>
  <si>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</si>
  <si>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</si>
  <si>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</si>
  <si>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</si>
  <si>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</si>
  <si>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</si>
  <si>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</si>
  <si>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</si>
  <si>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</si>
  <si>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</si>
  <si>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</si>
  <si>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</si>
  <si>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</si>
  <si>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</si>
  <si>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</si>
  <si>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</si>
  <si>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</si>
  <si>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</si>
  <si>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</si>
  <si>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</si>
  <si>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</si>
  <si>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</si>
  <si>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</si>
  <si>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</si>
  <si>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</si>
  <si>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</si>
  <si>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</si>
  <si>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</si>
  <si>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</si>
  <si>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</si>
  <si>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</si>
  <si>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</si>
  <si>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</si>
  <si>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</si>
  <si>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</si>
  <si>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</si>
  <si>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</si>
  <si>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</si>
  <si>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</si>
  <si>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</si>
  <si>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</si>
  <si>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</si>
  <si>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</si>
  <si>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</si>
  <si>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</si>
  <si>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</si>
  <si>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</si>
  <si>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</si>
  <si>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</si>
  <si>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</si>
  <si>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</si>
  <si>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</si>
  <si>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</si>
  <si>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</si>
  <si>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</si>
  <si>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</si>
  <si>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</si>
  <si>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</si>
  <si>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</si>
  <si>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</si>
  <si>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</si>
  <si>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</si>
  <si>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</si>
  <si>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</si>
  <si>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</si>
  <si>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</si>
  <si>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</si>
  <si>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</si>
  <si>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</si>
  <si>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</si>
  <si>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</si>
  <si>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</si>
  <si>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</si>
  <si>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</si>
  <si>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</si>
  <si>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</si>
  <si>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</si>
  <si>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</si>
  <si>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</si>
  <si>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</si>
  <si>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</si>
  <si>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</si>
  <si>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</si>
  <si>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</si>
  <si>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</si>
  <si>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</si>
  <si>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</si>
  <si>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</si>
  <si>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</si>
  <si>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</si>
  <si>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</si>
  <si>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</si>
  <si>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</si>
  <si>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</si>
  <si>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</si>
  <si>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</si>
  <si>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</si>
  <si>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</si>
  <si>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</si>
  <si>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</si>
  <si>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</si>
  <si>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</si>
  <si>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</si>
  <si>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</si>
  <si>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</si>
  <si>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</si>
  <si>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</si>
  <si>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</si>
  <si>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</si>
  <si>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</si>
  <si>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</si>
  <si>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</si>
  <si>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</si>
  <si>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</si>
  <si>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</si>
  <si>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</si>
  <si>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</si>
  <si>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</si>
  <si>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</si>
  <si>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</si>
  <si>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</si>
  <si>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</si>
  <si>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</si>
  <si>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</si>
  <si>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</si>
  <si>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</si>
  <si>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</si>
  <si>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</si>
  <si>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</si>
  <si>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</si>
  <si>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</si>
  <si>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</si>
  <si>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</si>
  <si>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</si>
  <si>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</si>
  <si>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</si>
  <si>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</si>
  <si>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</si>
  <si>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</si>
  <si>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</si>
  <si>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</si>
  <si>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</si>
  <si>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</si>
  <si>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</si>
  <si>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</si>
  <si>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</si>
  <si>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</si>
  <si>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</si>
  <si>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</si>
  <si>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</si>
  <si>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</si>
  <si>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</si>
  <si>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</si>
  <si>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</si>
  <si>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</si>
  <si>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</si>
  <si>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</si>
  <si>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</si>
  <si>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</si>
  <si>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</si>
  <si>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</si>
  <si>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</si>
  <si>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</si>
  <si>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</si>
  <si>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</si>
  <si>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</si>
  <si>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</si>
  <si>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</si>
  <si>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</si>
  <si>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</si>
  <si>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</si>
  <si>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</si>
  <si>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</si>
  <si>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</si>
  <si>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</si>
  <si>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</si>
  <si>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</si>
  <si>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</si>
  <si>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</si>
  <si>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</si>
  <si>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</si>
  <si>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</si>
  <si>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</si>
  <si>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</si>
  <si>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</si>
  <si>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</si>
  <si>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</si>
  <si>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</si>
  <si>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</si>
  <si>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</si>
  <si>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</si>
  <si>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</si>
  <si>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</si>
  <si>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</si>
  <si>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</si>
  <si>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</si>
  <si>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</si>
  <si>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</si>
  <si>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</si>
  <si>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</si>
  <si>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</si>
  <si>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</si>
  <si>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</si>
  <si>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</si>
  <si>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</si>
  <si>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</si>
  <si>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</si>
  <si>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</si>
  <si>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</si>
  <si>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</si>
  <si>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</si>
  <si>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</si>
  <si>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</si>
  <si>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</si>
  <si>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</si>
  <si>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</si>
  <si>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</si>
  <si>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</si>
  <si>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</si>
  <si>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</si>
  <si>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</si>
  <si>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</si>
  <si>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</si>
  <si>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</si>
  <si>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</si>
  <si>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</si>
  <si>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</si>
  <si>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</si>
  <si>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</si>
  <si>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</si>
  <si>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</si>
  <si>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</si>
  <si>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</si>
  <si>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</si>
  <si>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</si>
  <si>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</si>
  <si>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</si>
  <si>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</si>
  <si>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</si>
  <si>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</si>
  <si>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</si>
  <si>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</si>
  <si>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</si>
  <si>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</si>
  <si>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</si>
  <si>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</si>
  <si>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</si>
  <si>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</si>
  <si>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</si>
  <si>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</si>
  <si>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</si>
  <si>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</si>
  <si>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</si>
  <si>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</si>
  <si>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</si>
  <si>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</si>
  <si>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</si>
  <si>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</si>
  <si>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</si>
  <si>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</si>
  <si>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</si>
  <si>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</si>
  <si>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</si>
  <si>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</si>
  <si>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</si>
  <si>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</si>
  <si>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</si>
  <si>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</si>
  <si>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</si>
  <si>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</si>
  <si>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</si>
  <si>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</si>
  <si>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</si>
  <si>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</si>
  <si>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</si>
  <si>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</si>
  <si>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</si>
  <si>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</si>
  <si>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</si>
  <si>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</si>
  <si>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</si>
  <si>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</si>
  <si>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</si>
  <si>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</si>
  <si>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</si>
  <si>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</si>
  <si>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</si>
  <si>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</si>
  <si>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</si>
  <si>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</si>
  <si>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</si>
  <si>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</si>
  <si>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</si>
  <si>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</si>
  <si>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</si>
  <si>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</si>
  <si>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</si>
  <si>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</si>
  <si>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</si>
  <si>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</si>
  <si>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</si>
  <si>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</si>
  <si>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</si>
  <si>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</si>
  <si>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</si>
  <si>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</si>
  <si>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</si>
  <si>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</si>
  <si>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</si>
  <si>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</si>
  <si>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</si>
  <si>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</si>
  <si>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</si>
  <si>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</si>
  <si>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</si>
  <si>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</si>
  <si>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</si>
  <si>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</si>
  <si>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</si>
  <si>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</si>
  <si>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</si>
  <si>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</si>
  <si>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</si>
  <si>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</si>
  <si>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</si>
  <si>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</si>
  <si>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</si>
  <si>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</si>
  <si>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</si>
  <si>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</si>
  <si>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</si>
  <si>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</si>
  <si>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</si>
  <si>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</si>
  <si>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</si>
  <si>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</si>
  <si>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</si>
  <si>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</si>
  <si>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</si>
  <si>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</si>
  <si>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</si>
  <si>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</si>
  <si>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</si>
  <si>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</si>
  <si>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</si>
  <si>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</si>
  <si>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</si>
  <si>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</si>
  <si>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</si>
  <si>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</si>
  <si>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</si>
  <si>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</si>
  <si>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</si>
  <si>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</si>
  <si>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</si>
  <si>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</si>
  <si>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</si>
  <si>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</si>
  <si>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</si>
  <si>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</si>
  <si>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</si>
  <si>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</si>
  <si>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</si>
  <si>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</si>
  <si>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</si>
  <si>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</si>
  <si>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</si>
  <si>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</si>
  <si>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</si>
  <si>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</si>
  <si>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</si>
  <si>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</si>
  <si>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</si>
  <si>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</si>
  <si>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</si>
  <si>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</si>
  <si>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</si>
  <si>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</si>
  <si>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</si>
  <si>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</si>
  <si>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</si>
  <si>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</si>
  <si>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</si>
  <si>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</si>
  <si>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</si>
  <si>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</si>
  <si>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</si>
  <si>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</si>
  <si>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</si>
  <si>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</si>
  <si>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</si>
  <si>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</si>
  <si>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</si>
  <si>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</si>
  <si>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</si>
  <si>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</si>
  <si>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</si>
  <si>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</si>
  <si>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</si>
  <si>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</si>
  <si>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</si>
  <si>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</si>
  <si>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</si>
  <si>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</si>
  <si>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</si>
  <si>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</si>
  <si>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</si>
  <si>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</si>
  <si>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</si>
  <si>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</si>
  <si>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</si>
  <si>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</si>
  <si>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</si>
  <si>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</si>
  <si>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</si>
  <si>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</si>
  <si>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</si>
  <si>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</si>
  <si>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</si>
  <si>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</si>
  <si>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</si>
  <si>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</si>
  <si>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</si>
  <si>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</si>
  <si>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</si>
  <si>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</si>
  <si>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</si>
  <si>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</si>
  <si>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</si>
  <si>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</si>
  <si>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</si>
  <si>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</si>
  <si>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</si>
  <si>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</si>
  <si>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</si>
  <si>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</si>
  <si>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</si>
  <si>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</si>
  <si>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</si>
  <si>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</si>
  <si>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</si>
  <si>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</si>
  <si>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</si>
  <si>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</si>
  <si>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</si>
  <si>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</si>
  <si>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</si>
  <si>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</si>
  <si>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</si>
  <si>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</si>
  <si>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</si>
  <si>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</si>
  <si>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</si>
  <si>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</si>
  <si>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</si>
  <si>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</si>
  <si>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</si>
  <si>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</si>
  <si>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</si>
  <si>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</si>
  <si>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</si>
  <si>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</si>
  <si>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</si>
  <si>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</si>
  <si>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</si>
  <si>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</si>
  <si>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</si>
  <si>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</si>
  <si>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</si>
  <si>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</si>
  <si>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</si>
  <si>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</si>
  <si>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</si>
  <si>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</si>
  <si>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</si>
  <si>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</si>
  <si>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</si>
  <si>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</si>
  <si>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</si>
  <si>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</si>
  <si>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</si>
  <si>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</si>
  <si>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</si>
  <si>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</si>
  <si>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</si>
  <si>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</si>
  <si>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</si>
  <si>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</si>
  <si>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</si>
  <si>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</si>
  <si>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</si>
  <si>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</si>
  <si>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</si>
  <si>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</si>
  <si>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</si>
  <si>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</si>
  <si>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</si>
  <si>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</si>
  <si>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</si>
  <si>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</si>
  <si>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</si>
  <si>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</si>
  <si>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</si>
  <si>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</si>
  <si>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</si>
  <si>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</si>
  <si>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</si>
  <si>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</si>
  <si>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</si>
  <si>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</si>
  <si>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</si>
  <si>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</si>
  <si>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</si>
  <si>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</si>
  <si>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</si>
  <si>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</si>
  <si>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</si>
  <si>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</si>
  <si>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</si>
  <si>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</si>
  <si>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</si>
  <si>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</si>
  <si>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</si>
  <si>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</si>
  <si>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</si>
  <si>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</si>
  <si>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</si>
  <si>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</si>
  <si>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</si>
  <si>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</si>
  <si>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</si>
  <si>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</si>
  <si>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</si>
  <si>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</si>
  <si>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</si>
  <si>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</si>
  <si>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</si>
  <si>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</si>
  <si>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</si>
  <si>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</si>
  <si>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</si>
  <si>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</si>
  <si>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</si>
  <si>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</si>
  <si>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</si>
  <si>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</si>
  <si>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</si>
  <si>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</si>
  <si>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</si>
  <si>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</si>
  <si>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</si>
  <si>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</si>
  <si>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</si>
  <si>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</si>
  <si>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</si>
  <si>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</si>
  <si>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</si>
  <si>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</si>
  <si>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</si>
  <si>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</si>
  <si>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</si>
  <si>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</si>
  <si>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</si>
  <si>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</si>
  <si>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</si>
  <si>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</si>
  <si>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</si>
  <si>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</si>
  <si>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</si>
  <si>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</si>
  <si>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</si>
  <si>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</si>
  <si>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</si>
  <si>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</si>
  <si>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</si>
  <si>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</si>
  <si>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</si>
  <si>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</si>
  <si>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</si>
  <si>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</si>
  <si>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</si>
  <si>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</si>
  <si>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</si>
  <si>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</si>
  <si>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</si>
  <si>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</si>
  <si>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</si>
  <si>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</si>
  <si>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</si>
  <si>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</si>
  <si>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</si>
  <si>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</si>
  <si>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</si>
  <si>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</si>
  <si>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</si>
  <si>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</si>
  <si>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</si>
  <si>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</si>
  <si>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</si>
  <si>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</si>
  <si>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</si>
  <si>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</si>
  <si>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</si>
  <si>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</si>
  <si>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</si>
  <si>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</si>
  <si>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</si>
  <si>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</si>
  <si>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</si>
  <si>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</si>
  <si>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</si>
  <si>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</si>
  <si>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</si>
  <si>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</si>
  <si>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</si>
  <si>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</si>
  <si>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</si>
  <si>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</si>
  <si>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</si>
  <si>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</si>
  <si>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</si>
  <si>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</si>
  <si>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</si>
  <si>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</si>
  <si>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</si>
  <si>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</si>
  <si>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</si>
  <si>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</si>
  <si>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</si>
  <si>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</si>
  <si>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</si>
  <si>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</si>
  <si>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</si>
  <si>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</si>
  <si>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</si>
  <si>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</si>
  <si>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</si>
  <si>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</si>
  <si>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</si>
  <si>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</si>
  <si>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</si>
  <si>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</si>
  <si>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</si>
  <si>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</si>
  <si>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</si>
  <si>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</si>
  <si>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</si>
  <si>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</si>
  <si>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</si>
  <si>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</si>
  <si>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</si>
  <si>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</si>
  <si>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</si>
  <si>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</si>
  <si>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</si>
  <si>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</si>
  <si>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</si>
  <si>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</si>
  <si>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</si>
  <si>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</si>
  <si>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</si>
  <si>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</si>
  <si>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</si>
  <si>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</si>
  <si>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</si>
  <si>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</si>
  <si>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</si>
  <si>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</si>
  <si>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</si>
  <si>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</si>
  <si>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</si>
  <si>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</si>
  <si>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</si>
  <si>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</si>
  <si>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</si>
  <si>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</si>
  <si>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</si>
  <si>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</si>
  <si>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</si>
  <si>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</si>
  <si>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</si>
  <si>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</si>
  <si>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</si>
  <si>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</si>
  <si>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</si>
  <si>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</si>
  <si>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</si>
  <si>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</si>
  <si>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</si>
  <si>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</si>
  <si>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</si>
  <si>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</si>
  <si>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</si>
  <si>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</si>
  <si>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</si>
  <si>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</si>
  <si>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</si>
  <si>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</si>
  <si>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</si>
  <si>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</si>
  <si>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</si>
  <si>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</si>
  <si>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</si>
  <si>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</si>
  <si>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</si>
  <si>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</si>
  <si>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</si>
  <si>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</si>
  <si>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</si>
  <si>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</si>
  <si>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</si>
  <si>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</si>
  <si>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</si>
  <si>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</si>
  <si>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</si>
  <si>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</si>
  <si>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</si>
  <si>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</si>
  <si>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</si>
  <si>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</si>
  <si>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</si>
  <si>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</si>
  <si>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</si>
  <si>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</si>
  <si>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</si>
  <si>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</si>
  <si>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</si>
  <si>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</si>
  <si>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</si>
  <si>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</si>
  <si>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</si>
  <si>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</si>
  <si>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</si>
  <si>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</si>
  <si>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</si>
  <si>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</si>
  <si>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</si>
  <si>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</si>
  <si>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</si>
  <si>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</si>
  <si>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</si>
  <si>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</si>
  <si>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</si>
  <si>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</si>
  <si>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</si>
  <si>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</si>
  <si>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</si>
  <si>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</si>
  <si>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</si>
  <si>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</si>
  <si>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</si>
  <si>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</si>
  <si>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</si>
  <si>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</si>
  <si>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</si>
  <si>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</si>
  <si>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</si>
  <si>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</si>
  <si>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</si>
  <si>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</si>
  <si>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</si>
  <si>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</si>
  <si>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</si>
  <si>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</si>
  <si>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</si>
  <si>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</si>
  <si>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</si>
  <si>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</si>
  <si>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</si>
  <si>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</si>
  <si>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</si>
  <si>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</si>
  <si>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</si>
  <si>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</si>
  <si>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</si>
  <si>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</si>
  <si>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</si>
  <si>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</si>
  <si>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</si>
  <si>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</si>
  <si>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</si>
  <si>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</si>
  <si>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</si>
  <si>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</si>
  <si>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</si>
  <si>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</si>
  <si>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</si>
  <si>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</si>
  <si>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</si>
  <si>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</si>
  <si>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</si>
  <si>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</si>
  <si>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</si>
  <si>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</si>
  <si>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</si>
  <si>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</si>
  <si>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</si>
  <si>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</si>
  <si>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</si>
  <si>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</si>
  <si>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</si>
  <si>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</si>
  <si>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</si>
  <si>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</si>
  <si>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</si>
  <si>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</si>
  <si>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</si>
  <si>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</si>
  <si>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</si>
  <si>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</si>
  <si>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</si>
  <si>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</si>
  <si>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</si>
  <si>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</si>
  <si>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</si>
  <si>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</si>
  <si>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</si>
  <si>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</si>
  <si>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</si>
  <si>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</si>
  <si>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</si>
  <si>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</si>
  <si>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</si>
  <si>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</si>
  <si>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</si>
  <si>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</si>
  <si>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</si>
  <si>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</si>
  <si>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</si>
  <si>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</si>
  <si>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</si>
  <si>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</si>
  <si>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</si>
  <si>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</si>
  <si>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</si>
  <si>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</si>
  <si>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</si>
  <si>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</si>
  <si>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</si>
  <si>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</si>
  <si>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</si>
  <si>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</si>
  <si>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</si>
  <si>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</si>
  <si>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</si>
  <si>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</si>
  <si>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</si>
  <si>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</si>
  <si>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</si>
  <si>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</si>
  <si>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</si>
  <si>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</si>
  <si>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</si>
  <si>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</si>
  <si>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</si>
  <si>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</si>
  <si>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</si>
  <si>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</si>
  <si>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</si>
  <si>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</si>
  <si>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</si>
  <si>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</si>
  <si>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</si>
  <si>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</si>
  <si>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</si>
  <si>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</si>
  <si>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</si>
  <si>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</si>
  <si>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</si>
  <si>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</si>
  <si>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</si>
  <si>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</si>
  <si>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</si>
  <si>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</si>
  <si>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</si>
  <si>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</si>
  <si>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</si>
  <si>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</si>
  <si>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</si>
  <si>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</si>
  <si>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</si>
  <si>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</si>
  <si>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</si>
  <si>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</si>
  <si>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</si>
  <si>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</si>
  <si>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</si>
  <si>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</si>
  <si>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</si>
  <si>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</si>
  <si>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</si>
  <si>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</si>
  <si>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</si>
  <si>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</si>
  <si>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</si>
  <si>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</si>
  <si>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</si>
  <si>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</si>
  <si>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</si>
  <si>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</si>
  <si>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</si>
  <si>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</si>
  <si>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</si>
  <si>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</si>
  <si>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</si>
  <si>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</si>
  <si>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</si>
  <si>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</si>
  <si>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</si>
  <si>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</si>
  <si>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</si>
  <si>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</si>
  <si>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</si>
  <si>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</si>
  <si>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</si>
  <si>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</si>
  <si>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</si>
  <si>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</si>
  <si>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</si>
  <si>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</si>
  <si>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</si>
  <si>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</si>
  <si>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</si>
  <si>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</si>
  <si>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</si>
  <si>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</si>
  <si>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</si>
  <si>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</si>
  <si>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</si>
  <si>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</si>
  <si>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</si>
  <si>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</si>
  <si>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</si>
  <si>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</si>
  <si>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</si>
  <si>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</si>
  <si>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</si>
  <si>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</si>
  <si>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</si>
  <si>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</si>
  <si>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</si>
  <si>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</si>
  <si>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</si>
  <si>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</si>
  <si>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</si>
  <si>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</si>
  <si>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</si>
  <si>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</si>
  <si>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</si>
  <si>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</si>
  <si>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</si>
  <si>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</si>
  <si>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</si>
  <si>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</si>
  <si>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</si>
  <si>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</si>
  <si>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</si>
  <si>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</si>
  <si>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</si>
  <si>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</si>
  <si>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</si>
  <si>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</si>
  <si>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</si>
  <si>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</si>
  <si>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</si>
  <si>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</si>
  <si>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</si>
  <si>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</si>
  <si>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</si>
  <si>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</si>
  <si>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</si>
  <si>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</si>
  <si>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</si>
  <si>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</si>
  <si>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</si>
  <si>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</si>
  <si>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</si>
  <si>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</si>
  <si>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</si>
  <si>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</si>
  <si>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</si>
  <si>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</si>
  <si>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</si>
  <si>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</si>
  <si>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</si>
  <si>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</si>
  <si>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</si>
  <si>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</si>
  <si>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</si>
  <si>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</si>
  <si>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</si>
  <si>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</si>
  <si>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</si>
  <si>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</si>
  <si>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</si>
  <si>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</si>
  <si>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</si>
  <si>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</si>
  <si>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</si>
  <si>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</si>
  <si>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</si>
  <si>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</si>
  <si>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</si>
  <si>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</si>
  <si>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</si>
  <si>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</si>
  <si>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</si>
  <si>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</si>
  <si>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</si>
  <si>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</si>
  <si>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</si>
  <si>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</si>
  <si>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</si>
  <si>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</si>
  <si>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</si>
  <si>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</si>
  <si>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</si>
  <si>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</si>
  <si>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</si>
  <si>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</si>
  <si>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</si>
  <si>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</si>
  <si>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</si>
  <si>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</si>
  <si>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</si>
  <si>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</si>
  <si>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</si>
  <si>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</si>
  <si>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</si>
  <si>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</si>
  <si>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</si>
  <si>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</si>
  <si>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</si>
  <si>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</si>
  <si>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</si>
  <si>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</si>
  <si>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</si>
  <si>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</si>
  <si>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</si>
  <si>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</si>
  <si>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</si>
  <si>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</si>
  <si>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</si>
  <si>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</si>
  <si>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</si>
  <si>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</si>
  <si>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</si>
  <si>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</si>
  <si>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</si>
  <si>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</si>
  <si>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</si>
  <si>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</si>
  <si>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</si>
  <si>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</si>
  <si>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</si>
  <si>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</si>
  <si>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</si>
  <si>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</si>
  <si>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</si>
  <si>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</si>
  <si>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</si>
  <si>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</si>
  <si>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</si>
  <si>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</si>
  <si>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</si>
  <si>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</si>
  <si>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</si>
  <si>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</si>
  <si>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</si>
  <si>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</si>
  <si>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</si>
  <si>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</si>
  <si>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</si>
  <si>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</si>
  <si>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</si>
  <si>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</si>
  <si>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</si>
  <si>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</si>
  <si>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</si>
  <si>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</si>
  <si>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</si>
  <si>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</si>
  <si>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</si>
  <si>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</si>
  <si>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</si>
  <si>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</si>
  <si>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</si>
  <si>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</si>
  <si>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</si>
  <si>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</si>
  <si>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</si>
  <si>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</si>
  <si>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</si>
  <si>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</si>
  <si>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</si>
  <si>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</si>
  <si>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</si>
  <si>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</si>
  <si>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</si>
  <si>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</si>
  <si>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</si>
  <si>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</si>
  <si>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</si>
  <si>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</si>
  <si>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</si>
  <si>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</si>
  <si>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</si>
  <si>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</si>
  <si>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</si>
  <si>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</si>
  <si>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</si>
  <si>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</si>
  <si>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</si>
  <si>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</si>
  <si>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</si>
  <si>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</si>
  <si>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</si>
  <si>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</si>
  <si>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</si>
  <si>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</si>
  <si>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</si>
  <si>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</si>
  <si>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</si>
  <si>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</si>
  <si>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</si>
  <si>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</si>
  <si>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</si>
  <si>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</si>
  <si>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</si>
  <si>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</si>
  <si>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</si>
  <si>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</si>
  <si>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</si>
  <si>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</si>
  <si>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</si>
  <si>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</si>
  <si>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</si>
  <si>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</si>
  <si>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</si>
  <si>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</si>
  <si>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</si>
  <si>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</si>
  <si>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</si>
  <si>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</si>
  <si>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</si>
  <si>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</si>
  <si>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</si>
  <si>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</si>
  <si>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</si>
  <si>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</si>
  <si>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</si>
  <si>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</si>
  <si>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</si>
  <si>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</si>
  <si>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</si>
  <si>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</si>
  <si>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</si>
  <si>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</si>
  <si>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</si>
  <si>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</si>
  <si>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</si>
  <si>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</si>
  <si>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</si>
  <si>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</si>
  <si>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</si>
  <si>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</si>
  <si>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</si>
  <si>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</si>
  <si>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</si>
  <si>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</si>
  <si>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</si>
  <si>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</si>
  <si>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</si>
  <si>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</si>
  <si>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</si>
  <si>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</si>
  <si>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</si>
  <si>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</si>
  <si>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</si>
  <si>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</si>
  <si>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</si>
  <si>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</si>
  <si>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</si>
  <si>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</si>
  <si>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</si>
  <si>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</si>
  <si>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</si>
  <si>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</si>
  <si>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</si>
  <si>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</si>
  <si>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</si>
  <si>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</si>
  <si>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</si>
  <si>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</si>
  <si>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</si>
  <si>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</si>
  <si>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</si>
  <si>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</si>
  <si>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</si>
  <si>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</si>
  <si>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</si>
  <si>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</si>
  <si>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</si>
  <si>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</si>
  <si>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</si>
  <si>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</si>
  <si>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</si>
  <si>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</si>
  <si>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</si>
  <si>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</si>
  <si>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</si>
  <si>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</si>
  <si>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</si>
  <si>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</si>
  <si>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</si>
  <si>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</si>
  <si>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</si>
  <si>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</si>
  <si>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</si>
  <si>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</si>
  <si>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</si>
  <si>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</si>
  <si>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</si>
  <si>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</si>
  <si>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</si>
  <si>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</si>
  <si>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</si>
  <si>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</si>
  <si>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</si>
  <si>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</si>
  <si>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</si>
  <si>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</si>
  <si>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</si>
  <si>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</si>
  <si>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</si>
  <si>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</si>
  <si>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</si>
  <si>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</si>
  <si>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</si>
  <si>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</si>
  <si>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</si>
  <si>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</si>
  <si>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</si>
  <si>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</si>
  <si>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</si>
  <si>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</si>
  <si>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</si>
  <si>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</si>
  <si>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</si>
  <si>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</si>
  <si>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</si>
  <si>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</si>
  <si>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</si>
  <si>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</si>
  <si>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</si>
  <si>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</si>
  <si>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</si>
  <si>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</si>
  <si>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</si>
  <si>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</si>
  <si>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</si>
  <si>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</si>
  <si>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</si>
  <si>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</si>
  <si>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</si>
  <si>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</si>
  <si>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</si>
  <si>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</si>
  <si>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</si>
  <si>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</si>
  <si>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</si>
  <si>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</si>
  <si>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</si>
  <si>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</si>
  <si>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</si>
  <si>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</si>
  <si>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</si>
  <si>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</si>
  <si>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</si>
  <si>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</si>
  <si>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</si>
  <si>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</si>
  <si>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</si>
  <si>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</si>
  <si>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</si>
  <si>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</si>
  <si>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</si>
  <si>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</si>
  <si>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</si>
  <si>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</si>
  <si>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</si>
  <si>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</si>
  <si>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</si>
  <si>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</si>
  <si>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</si>
  <si>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</si>
  <si>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</si>
  <si>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</si>
  <si>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</si>
  <si>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</si>
  <si>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</si>
  <si>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</si>
  <si>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</si>
  <si>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</si>
  <si>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</si>
  <si>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</si>
  <si>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</si>
  <si>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</si>
  <si>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</si>
  <si>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</si>
  <si>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</si>
  <si>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</si>
  <si>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</si>
  <si>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</si>
  <si>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</si>
  <si>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</si>
  <si>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</si>
  <si>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</si>
  <si>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</si>
  <si>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</si>
  <si>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</si>
  <si>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</si>
  <si>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</si>
  <si>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</si>
  <si>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</si>
  <si>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</si>
  <si>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</si>
  <si>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</si>
  <si>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</si>
  <si>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</si>
  <si>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</si>
  <si>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</si>
  <si>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</si>
  <si>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</si>
  <si>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</si>
  <si>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</si>
  <si>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</si>
  <si>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</si>
  <si>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</si>
  <si>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</si>
  <si>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</si>
  <si>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</si>
  <si>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</si>
  <si>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</si>
  <si>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</si>
  <si>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</si>
  <si>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</si>
  <si>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</si>
  <si>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</si>
  <si>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</si>
  <si>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</si>
  <si>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</si>
  <si>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</si>
  <si>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</si>
  <si>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</si>
  <si>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</si>
  <si>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</si>
  <si>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</si>
  <si>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</si>
  <si>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</si>
  <si>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</si>
  <si>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</si>
  <si>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</si>
  <si>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</si>
  <si>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</si>
  <si>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</si>
  <si>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</si>
  <si>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</si>
  <si>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</si>
  <si>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</si>
  <si>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</si>
  <si>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</si>
  <si>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</si>
  <si>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</si>
  <si>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</si>
  <si>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</si>
  <si>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</si>
  <si>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</si>
  <si>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</si>
  <si>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</si>
  <si>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</si>
  <si>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</si>
  <si>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</si>
  <si>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</si>
  <si>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</si>
  <si>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</si>
  <si>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</si>
  <si>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</si>
  <si>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</si>
  <si>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</si>
  <si>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</si>
  <si>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</si>
  <si>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</si>
  <si>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</si>
  <si>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</si>
  <si>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</si>
  <si>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</si>
  <si>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</si>
  <si>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</si>
  <si>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</si>
  <si>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</si>
  <si>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</si>
  <si>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</si>
  <si>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</si>
  <si>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</si>
  <si>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</si>
  <si>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</si>
  <si>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</si>
  <si>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</si>
  <si>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</si>
  <si>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</si>
  <si>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</si>
  <si>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</si>
  <si>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</si>
  <si>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</si>
  <si>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</si>
  <si>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</si>
  <si>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</si>
  <si>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</si>
  <si>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</si>
  <si>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</si>
  <si>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</si>
  <si>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</si>
  <si>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</si>
  <si>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</si>
  <si>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</si>
  <si>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</si>
  <si>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</si>
  <si>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</si>
  <si>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</si>
  <si>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</si>
  <si>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</si>
  <si>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</si>
  <si>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</si>
  <si>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</si>
  <si>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</si>
  <si>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</si>
  <si>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</si>
  <si>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</si>
  <si>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</si>
  <si>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</si>
  <si>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</si>
  <si>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</si>
  <si>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</si>
  <si>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</si>
  <si>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</si>
  <si>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</si>
  <si>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</si>
  <si>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</si>
  <si>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</si>
  <si>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</si>
  <si>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</si>
  <si>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</si>
  <si>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</si>
  <si>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</si>
  <si>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</si>
  <si>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</si>
  <si>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</si>
  <si>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</si>
  <si>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</si>
  <si>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</si>
  <si>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</si>
  <si>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</si>
  <si>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</si>
  <si>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</si>
  <si>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</si>
  <si>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</si>
  <si>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</si>
  <si>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</si>
  <si>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</si>
  <si>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</si>
  <si>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</si>
  <si>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</si>
  <si>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</si>
  <si>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</si>
  <si>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</si>
  <si>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</si>
  <si>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</si>
  <si>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</si>
  <si>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</si>
  <si>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</si>
  <si>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</si>
  <si>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</si>
  <si>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</si>
  <si>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</si>
  <si>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</si>
  <si>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</si>
  <si>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</si>
  <si>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</si>
  <si>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</si>
  <si>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</si>
  <si>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</si>
  <si>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</si>
  <si>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</si>
  <si>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</si>
  <si>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</si>
  <si>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</si>
  <si>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</si>
  <si>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</si>
  <si>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</si>
  <si>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</si>
  <si>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</si>
  <si>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</si>
  <si>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</si>
  <si>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</si>
  <si>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</si>
  <si>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</si>
  <si>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</si>
  <si>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</si>
  <si>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</si>
  <si>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</si>
  <si>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</si>
  <si>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</si>
  <si>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</si>
  <si>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</si>
  <si>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</si>
  <si>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</si>
  <si>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</si>
  <si>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</si>
  <si>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</si>
  <si>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</si>
  <si>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</si>
  <si>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</si>
  <si>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</si>
  <si>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</si>
  <si>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</si>
  <si>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</si>
  <si>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</si>
  <si>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</si>
  <si>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</si>
  <si>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</si>
  <si>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</si>
  <si>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</si>
  <si>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</si>
  <si>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</si>
  <si>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</si>
  <si>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</si>
  <si>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</si>
  <si>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</si>
  <si>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</si>
  <si>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</si>
  <si>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</si>
  <si>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</si>
  <si>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</si>
  <si>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</si>
  <si>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</si>
  <si>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</si>
  <si>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</si>
  <si>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</si>
  <si>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</si>
  <si>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</si>
  <si>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</si>
  <si>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</si>
  <si>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</si>
  <si>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</si>
  <si>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</si>
  <si>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</si>
  <si>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</si>
  <si>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</si>
  <si>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</si>
  <si>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</si>
  <si>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</si>
  <si>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</si>
  <si>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</si>
  <si>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</si>
  <si>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</si>
  <si>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</si>
  <si>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</si>
  <si>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</si>
  <si>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</si>
  <si>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</si>
  <si>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</si>
  <si>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</si>
  <si>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</si>
  <si>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</si>
  <si>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</si>
  <si>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</si>
  <si>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</si>
  <si>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</si>
  <si>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</si>
  <si>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</si>
  <si>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</si>
  <si>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</si>
  <si>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</si>
  <si>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</si>
  <si>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</si>
  <si>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</si>
  <si>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</si>
  <si>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</si>
  <si>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</si>
  <si>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</si>
  <si>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</si>
  <si>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</si>
  <si>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</si>
  <si>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</si>
  <si>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</si>
  <si>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</si>
  <si>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</si>
  <si>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</si>
  <si>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</si>
  <si>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</si>
  <si>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</si>
  <si>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</si>
  <si>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</si>
  <si>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</si>
  <si>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</si>
  <si>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</si>
  <si>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</si>
  <si>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</si>
  <si>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</si>
  <si>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</si>
  <si>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</si>
  <si>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</si>
  <si>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</si>
  <si>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</si>
  <si>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</si>
  <si>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</si>
  <si>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</si>
  <si>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</si>
  <si>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</si>
  <si>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</si>
  <si>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</si>
  <si>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</si>
  <si>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</si>
  <si>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</si>
  <si>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</si>
  <si>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</si>
  <si>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</si>
  <si>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</si>
  <si>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</si>
  <si>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</si>
  <si>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</si>
  <si>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</si>
  <si>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</si>
  <si>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</si>
  <si>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</si>
  <si>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</si>
  <si>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</si>
  <si>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</si>
  <si>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</si>
  <si>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</si>
  <si>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</si>
  <si>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</si>
  <si>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</si>
  <si>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</si>
  <si>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</si>
  <si>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</si>
  <si>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</si>
  <si>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</si>
  <si>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</si>
  <si>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</si>
  <si>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</si>
  <si>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</si>
  <si>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</si>
  <si>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</si>
  <si>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</si>
  <si>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</si>
  <si>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</si>
  <si>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</si>
  <si>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</si>
  <si>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</si>
  <si>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</si>
  <si>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</si>
  <si>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</si>
  <si>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</si>
  <si>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</si>
  <si>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</si>
  <si>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</si>
  <si>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</si>
  <si>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</si>
  <si>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</si>
  <si>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</si>
  <si>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</si>
  <si>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</si>
  <si>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</si>
  <si>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</si>
  <si>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</si>
  <si>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</si>
  <si>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</si>
  <si>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</si>
  <si>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</si>
  <si>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</si>
  <si>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</si>
  <si>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</si>
  <si>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</si>
  <si>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</si>
  <si>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</si>
  <si>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</si>
  <si>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</si>
  <si>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</si>
  <si>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</si>
  <si>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</si>
  <si>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</si>
  <si>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</si>
  <si>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</si>
  <si>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</si>
  <si>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</si>
  <si>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</si>
  <si>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</si>
  <si>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</si>
  <si>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</si>
  <si>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</si>
  <si>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</si>
  <si>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</si>
  <si>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</si>
  <si>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</si>
  <si>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</si>
  <si>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</si>
  <si>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</si>
  <si>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</si>
  <si>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</si>
  <si>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</si>
  <si>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</si>
  <si>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</si>
  <si>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</si>
  <si>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</si>
  <si>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</si>
  <si>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</si>
  <si>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</si>
  <si>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</si>
  <si>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</si>
  <si>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</si>
  <si>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</si>
  <si>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</si>
  <si>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</si>
  <si>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</si>
  <si>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</si>
  <si>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</si>
  <si>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</si>
  <si>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</si>
  <si>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</si>
  <si>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</si>
  <si>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</si>
  <si>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</si>
  <si>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</si>
  <si>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</si>
  <si>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</si>
  <si>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</si>
  <si>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</si>
  <si>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</si>
  <si>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</si>
  <si>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</si>
  <si>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</si>
  <si>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</si>
  <si>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</si>
  <si>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</si>
  <si>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</si>
  <si>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</si>
  <si>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</si>
  <si>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</si>
  <si>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</si>
  <si>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</si>
  <si>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</si>
  <si>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</si>
  <si>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</si>
  <si>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</si>
  <si>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</si>
  <si>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</si>
  <si>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</si>
  <si>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</si>
  <si>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</si>
  <si>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</si>
  <si>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</si>
  <si>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</si>
  <si>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</si>
  <si>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</si>
  <si>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</si>
  <si>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</si>
  <si>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</si>
  <si>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</si>
  <si>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</si>
  <si>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</si>
  <si>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</si>
  <si>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</si>
  <si>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</si>
  <si>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</si>
  <si>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</si>
  <si>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</si>
  <si>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</si>
  <si>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</si>
  <si>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</si>
  <si>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</si>
  <si>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</si>
  <si>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</si>
  <si>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</si>
  <si>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</si>
  <si>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</si>
  <si>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</si>
  <si>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</si>
  <si>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</si>
  <si>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</si>
  <si>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</si>
  <si>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</si>
  <si>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</si>
  <si>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</si>
  <si>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</si>
  <si>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</si>
  <si>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</si>
  <si>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</si>
  <si>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</si>
  <si>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</si>
  <si>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</si>
  <si>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</si>
  <si>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</si>
  <si>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</si>
  <si>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</si>
  <si>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</si>
  <si>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</si>
  <si>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</si>
  <si>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</si>
  <si>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</si>
  <si>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</si>
  <si>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</si>
  <si>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</si>
  <si>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</si>
  <si>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</si>
  <si>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</si>
  <si>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</si>
  <si>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</si>
  <si>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</si>
  <si>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</si>
  <si>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</si>
  <si>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</si>
  <si>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</si>
  <si>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</si>
  <si>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</si>
  <si>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</si>
  <si>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</si>
  <si>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</si>
  <si>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</si>
  <si>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</si>
  <si>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</si>
  <si>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</si>
  <si>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</si>
  <si>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</si>
  <si>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</si>
  <si>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</si>
  <si>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</si>
  <si>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</si>
  <si>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</si>
  <si>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</si>
  <si>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</si>
  <si>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</si>
  <si>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</si>
  <si>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</si>
  <si>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</si>
  <si>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</si>
  <si>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</si>
  <si>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</si>
  <si>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</si>
  <si>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</si>
  <si>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</si>
  <si>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</si>
  <si>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</si>
  <si>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</si>
  <si>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</si>
  <si>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</si>
  <si>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</si>
  <si>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</si>
  <si>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</si>
  <si>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</si>
  <si>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</si>
  <si>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</si>
  <si>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</si>
  <si>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</si>
  <si>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</si>
  <si>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</si>
  <si>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</si>
  <si>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</si>
  <si>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</si>
  <si>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</si>
  <si>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</si>
  <si>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</si>
  <si>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</si>
  <si>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</si>
  <si>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</si>
  <si>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</si>
  <si>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</si>
  <si>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</si>
  <si>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</si>
  <si>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</si>
  <si>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</si>
  <si>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</si>
  <si>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</si>
  <si>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</si>
  <si>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</si>
  <si>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</si>
  <si>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</si>
  <si>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</si>
  <si>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</si>
  <si>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</si>
  <si>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</si>
  <si>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</si>
  <si>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</si>
  <si>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</si>
  <si>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</si>
  <si>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</si>
  <si>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</si>
  <si>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</si>
  <si>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</si>
  <si>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</si>
  <si>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</si>
  <si>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</si>
  <si>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</si>
  <si>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</si>
  <si>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</si>
  <si>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</si>
  <si>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</si>
  <si>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</si>
  <si>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</si>
  <si>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</si>
  <si>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</si>
  <si>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</si>
  <si>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</si>
  <si>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</si>
  <si>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</si>
  <si>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</si>
  <si>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</si>
  <si>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</si>
  <si>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</si>
  <si>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</si>
  <si>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</si>
  <si>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</si>
  <si>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</si>
  <si>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</si>
  <si>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</si>
  <si>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</si>
  <si>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</si>
  <si>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</si>
  <si>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</si>
  <si>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</si>
  <si>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</si>
  <si>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</si>
  <si>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</si>
  <si>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</si>
  <si>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</si>
  <si>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</si>
  <si>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</si>
  <si>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</si>
  <si>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</si>
  <si>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</si>
  <si>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</si>
  <si>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</si>
  <si>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</si>
  <si>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</si>
  <si>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</si>
  <si>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</si>
  <si>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</si>
  <si>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</si>
  <si>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</si>
  <si>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</si>
  <si>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</si>
  <si>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</si>
  <si>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</si>
  <si>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</si>
  <si>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</si>
  <si>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</si>
  <si>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</si>
  <si>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</si>
  <si>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</si>
  <si>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</si>
  <si>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</si>
  <si>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</si>
  <si>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</si>
  <si>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</si>
  <si>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</si>
  <si>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</si>
  <si>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</si>
  <si>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</si>
  <si>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</si>
  <si>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</si>
  <si>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</si>
  <si>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</si>
  <si>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</si>
  <si>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</si>
  <si>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</si>
  <si>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</si>
  <si>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</si>
  <si>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</si>
  <si>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</si>
  <si>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</si>
  <si>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</si>
  <si>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</si>
  <si>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</si>
  <si>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</si>
  <si>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</si>
  <si>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</si>
  <si>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</si>
  <si>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</si>
  <si>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</si>
  <si>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</si>
  <si>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</si>
  <si>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</si>
  <si>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</si>
  <si>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</si>
  <si>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</si>
  <si>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</si>
  <si>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</si>
  <si>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</si>
  <si>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</si>
  <si>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</si>
  <si>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</si>
  <si>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</si>
  <si>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</si>
  <si>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</si>
  <si>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</si>
  <si>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</si>
  <si>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</si>
  <si>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</si>
  <si>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</si>
  <si>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</si>
  <si>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</si>
  <si>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</si>
  <si>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</si>
  <si>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</si>
  <si>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</si>
  <si>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</si>
  <si>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</si>
  <si>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</si>
  <si>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</si>
  <si>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</si>
  <si>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</si>
  <si>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</si>
  <si>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</si>
  <si>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</si>
  <si>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</si>
  <si>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</si>
  <si>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</si>
  <si>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</si>
  <si>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</si>
  <si>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</si>
  <si>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</si>
  <si>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</si>
  <si>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</si>
  <si>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</si>
  <si>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</si>
  <si>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</si>
  <si>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</si>
  <si>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</si>
  <si>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</si>
  <si>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</si>
  <si>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</si>
  <si>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</si>
  <si>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</si>
  <si>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</si>
  <si>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</si>
  <si>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</si>
  <si>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</si>
  <si>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</si>
  <si>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</si>
  <si>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</si>
  <si>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</si>
  <si>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</si>
  <si>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</si>
  <si>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</si>
  <si>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</si>
  <si>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</si>
  <si>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</si>
  <si>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</si>
  <si>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</si>
  <si>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</si>
  <si>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</si>
  <si>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</si>
  <si>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</si>
  <si>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</si>
  <si>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</si>
  <si>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</si>
  <si>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</si>
  <si>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</si>
  <si>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</si>
  <si>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</si>
  <si>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</si>
  <si>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</si>
  <si>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</si>
  <si>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</si>
  <si>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</si>
  <si>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</si>
  <si>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</si>
  <si>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</si>
  <si>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</si>
  <si>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</si>
  <si>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</si>
  <si>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</si>
  <si>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</si>
  <si>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</si>
  <si>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</si>
  <si>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</si>
  <si>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</si>
  <si>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</si>
  <si>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</si>
  <si>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</si>
  <si>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</si>
  <si>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</si>
  <si>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</si>
  <si>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</si>
  <si>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</si>
  <si>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</si>
  <si>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</si>
  <si>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</si>
  <si>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</si>
  <si>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</si>
  <si>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</si>
  <si>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</si>
  <si>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</si>
  <si>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</si>
  <si>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</si>
  <si>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</si>
  <si>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</si>
  <si>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</si>
  <si>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</si>
  <si>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</si>
  <si>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</si>
  <si>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</si>
  <si>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</si>
  <si>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</si>
  <si>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</si>
  <si>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</si>
  <si>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</si>
  <si>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</si>
  <si>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</si>
  <si>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</si>
  <si>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</si>
  <si>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</si>
  <si>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</si>
  <si>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</si>
  <si>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</si>
  <si>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</si>
  <si>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</si>
  <si>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</si>
  <si>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</si>
  <si>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</si>
  <si>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</si>
  <si>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</si>
  <si>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</si>
  <si>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</si>
  <si>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</si>
  <si>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</si>
  <si>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</si>
  <si>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</si>
  <si>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</si>
  <si>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</si>
  <si>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</si>
  <si>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</si>
  <si>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</si>
  <si>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</si>
  <si>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</si>
  <si>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</si>
  <si>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</si>
  <si>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</si>
  <si>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</si>
  <si>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</si>
  <si>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</si>
  <si>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</si>
  <si>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</si>
  <si>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</si>
  <si>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</si>
  <si>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</si>
  <si>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</si>
  <si>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</si>
  <si>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</si>
  <si>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</si>
  <si>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</si>
  <si>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</si>
  <si>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</si>
  <si>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</si>
  <si>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</si>
  <si>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</si>
  <si>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</si>
  <si>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</si>
  <si>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</si>
  <si>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</si>
  <si>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</si>
  <si>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</si>
  <si>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</si>
  <si>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</si>
  <si>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</si>
  <si>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</si>
  <si>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</si>
  <si>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</si>
  <si>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</si>
  <si>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</si>
  <si>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</si>
  <si>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</si>
  <si>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</si>
  <si>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</si>
  <si>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</si>
  <si>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</si>
  <si>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</si>
  <si>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</si>
  <si>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</si>
  <si>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</si>
  <si>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</si>
  <si>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</si>
  <si>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</si>
  <si>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</si>
  <si>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</si>
  <si>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</si>
  <si>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</si>
  <si>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</si>
  <si>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</si>
  <si>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</si>
  <si>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</si>
  <si>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</si>
  <si>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</si>
  <si>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</si>
  <si>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</si>
  <si>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</si>
  <si>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</si>
  <si>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</si>
  <si>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</si>
  <si>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</si>
  <si>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</si>
  <si>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</si>
  <si>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</si>
  <si>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</si>
  <si>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</si>
  <si>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</si>
  <si>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</si>
  <si>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</si>
  <si>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</si>
  <si>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</si>
  <si>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</si>
  <si>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</si>
  <si>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</si>
  <si>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</si>
  <si>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</si>
  <si>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</si>
  <si>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</si>
  <si>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 xml:space="preserve">EM team at site TS </t>
  </si>
  <si>
    <t>PCM-20251004-00000643</t>
  </si>
  <si>
    <t>Critical</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</si>
  <si>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</si>
  <si>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</si>
  <si>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</si>
  <si>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</si>
  <si>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</si>
  <si>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</si>
  <si>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</si>
  <si>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</si>
  <si>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</si>
  <si>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</si>
  <si>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</si>
  <si>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</si>
  <si>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</si>
  <si>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</si>
  <si>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</si>
  <si>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</si>
  <si>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</si>
  <si>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</si>
  <si>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</si>
  <si>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</si>
  <si>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</si>
  <si>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</si>
  <si>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</si>
  <si>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</si>
  <si>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</si>
  <si>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</si>
  <si>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</si>
  <si>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</si>
  <si>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</si>
  <si>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</si>
  <si>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</si>
  <si>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</si>
  <si>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</si>
  <si>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</si>
  <si>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</si>
  <si>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</si>
  <si>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</si>
  <si>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</si>
  <si>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</si>
  <si>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</si>
  <si>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</si>
  <si>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</si>
  <si>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</si>
  <si>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</si>
  <si>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</si>
  <si>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</si>
  <si>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</si>
  <si>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</si>
  <si>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</si>
  <si>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</si>
  <si>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</si>
  <si>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</si>
  <si>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</si>
  <si>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</si>
  <si>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</si>
  <si>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</si>
  <si>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</si>
  <si>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</si>
  <si>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</si>
  <si>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</si>
  <si>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</si>
  <si>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</si>
  <si>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</si>
  <si>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</si>
  <si>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</si>
  <si>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</si>
  <si>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</si>
  <si>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</si>
  <si>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</si>
  <si>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</si>
  <si>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</si>
  <si>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</si>
  <si>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</si>
  <si>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</si>
  <si>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</si>
  <si>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</si>
  <si>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</si>
  <si>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</si>
  <si>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</si>
  <si>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</si>
  <si>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</si>
  <si>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</si>
  <si>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</si>
  <si>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</si>
  <si>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</si>
  <si>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</si>
  <si>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PCM-20251004-00000492</t>
  </si>
  <si>
    <t xml:space="preserve">ETA 40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</si>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</sst>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9">
    <sortCondition ref="H1:H4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5" totalsRowShown="0" headerRowDxfId="64" dataDxfId="63" headerRowBorderDxfId="61" tableBorderDxfId="62">
  <autoFilter ref="A1:L12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9"/>
  <sheetViews>
    <sheetView tabSelected="1"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271.50160358795983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7.3918402777053416E-2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64" t="s">
        <v>14716</v>
      </c>
      <c r="E4" s="65" t="s">
        <v>38969</v>
      </c>
      <c r="F4" s="66">
        <v>45934.409930555557</v>
      </c>
      <c r="G4" s="67">
        <f ca="1">IFERROR(NOW()-F4,"")</f>
        <v>4.009895832859911E-2</v>
      </c>
      <c r="H4" s="68">
        <v>45934.404999999999</v>
      </c>
      <c r="I4" s="73" t="str">
        <f>IFERROR(VLOOKUP(D4,DB!A:F,6,0),"")</f>
        <v>SCECO</v>
      </c>
      <c r="J4" s="73" t="str">
        <f>IFERROR(VLOOKUP(D4,DB!A:G,7,0),"")</f>
        <v>Good+Vandalized</v>
      </c>
      <c r="K4" s="69" t="s">
        <v>38970</v>
      </c>
      <c r="L4" s="70" t="str">
        <f>IFERROR(VLOOKUP(D4,DB!A:I,9,0),"")</f>
        <v>Latis</v>
      </c>
    </row>
    <row r="5" spans="1:12" ht="15" customHeight="1">
      <c r="A5" s="63"/>
      <c r="B5" s="73" t="str">
        <f>IFERROR(VLOOKUP(D5,DB!A:K,11,0),"")</f>
        <v/>
      </c>
      <c r="C5" s="64"/>
      <c r="D5" s="64"/>
      <c r="E5" s="65"/>
      <c r="F5" s="66"/>
      <c r="G5" s="67">
        <f ca="1">IFERROR(NOW()-F5,"")</f>
        <v>45934.450029513886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45934.450029513886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45934.450029513886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45934.450029513886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45934.450029513886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45934.450029513886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45934.450029513886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45934.450029513886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45934.450029513886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45934.450029513886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45934.450029513886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45934.450029513886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45934.450029513886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45934.450029513886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45934.450029513886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45934.450029513886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45934.450029513886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45934.450029513886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45934.450029513886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45934.450029513886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45934.450029513886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45934.450029513886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45934.450029513886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45934.450029513886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45934.450029513886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45934.450029513886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45934.450029513886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45934.450029513886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45934.450029513886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45934.450029513886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45934.450029513886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45934.450029513886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45934.450029513886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45934.450029513886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45934.450029513886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45934.450029513886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45934.450029513886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45934.450029513886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45934.450029513886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45934.450029513886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45934.450029513886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45934.450029513886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45934.450029513886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45934.450029513886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45934.450029513886</v>
      </c>
      <c r="H49" s="68"/>
      <c r="I49" s="73" t="str">
        <f>IFERROR(VLOOKUP(D49,DB!A:F,6,0),"")</f>
        <v/>
      </c>
      <c r="J49" s="73" t="str">
        <f>IFERROR(VLOOKUP(D49,DB!A:G,7,0),"")</f>
        <v/>
      </c>
      <c r="K49" s="69"/>
      <c r="L49" s="70" t="str">
        <f>IFERROR(VLOOKUP(D49,DB!A:I,9,0),"")</f>
        <v/>
      </c>
    </row>
  </sheetData>
  <customSheetViews>
    <customSheetView guid="{F6042A99-DD27-4453-835D-0834D95730CC}" filter="1" showAutoFilter="1">
      <pageMargins left="0" right="0" top="0" bottom="0" header="0" footer="0"/>
      <autoFilter ref="B1:M1" xr:uid="{853C60A3-5DC0-4E57-B1FE-5B223CB38BD3}"/>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38969</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38969</v>
      </c>
      <c r="F3" s="88">
        <v>45691.651782407411</v>
      </c>
      <c r="G3" s="89">
        <f ca="1">IFERROR(NOW()-F3,"-")</f>
        <v>242.79824710647517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127.72294618055457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109.4501915509245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45934.450029513886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45934.450029513886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45934.450029513886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45934.450029513886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45934.450029513886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45934.450029513886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45934.450029513886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45934.450029513886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45934.450029513886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45934.450029513886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45934.450029513886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45934.450029513886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45934.450029513886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45934.450029513886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45934.450029513886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45934.450029513886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45934.450029513886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45934.450029513886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45934.450029513886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45934.450029513886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45934.450029513886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45934.450029513886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45934.450029513886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45934.450029513886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45934.450029513886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45934.450029513886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45934.450029513886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45934.450029513886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45934.450029513886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45934.450029513886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45934.450029513886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45934.450029513886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45934.450029513886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45934.450029513886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45934.450029513886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45934.450029513886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45934.450029513886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45934.450029513886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45934.450029513886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45934.450029513886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45934.450029513886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45934.450029513886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45934.450029513886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45934.450029513886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45934.450029513886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45934.450029513886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45934.450029513886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45934.450029513886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45934.450029513886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45934.450029513886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45934.450029513886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45934.450029513886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45934.450029513886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45934.450029513886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45934.450029513886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45934.450029513886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45934.450029513886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45934.450029513886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45934.450029513886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45934.450029513886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45934.450029513886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45934.450029513886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45934.450029513886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45934.450029513886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45934.450029513886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45934.450029513886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45934.450029513886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45934.450029513886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45934.450029513886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45934.450029513886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45934.450029513886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45934.450029513886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45934.450029513886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45934.450029513886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45934.450029513886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45934.450029513886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45934.450029513886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45934.450029513886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45934.450029513886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45934.450029513886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45934.450029513886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45934.450029513886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45934.450029513886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45934.450029513886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45934.450029513886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45934.450029513886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45934.450029513886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45934.450029513886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45934.450029513886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45934.450029513886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45934.450029513886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45934.450029513886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45934.450029513886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45934.450029513886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45934.450029513886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45934.450029513886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45934.450029513886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45934.450029513886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45934.450029513886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45934.450029513886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45934.450029513886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45934.450029513886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45934.450029513886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45934.450029513886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45934.450029513886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45934.450029513886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45934.450029513886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45934.450029513886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45934.450029513886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45934.450029513886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45934.450029513886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45934.450029513886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45934.450029513886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45934.450029513886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45934.450029513886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45934.450029513886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45934.450029513886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45934.450029513886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45934.450029513886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45934.450029513886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45934.450029513886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45934.450029513886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45934.450029513886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45934.450029513886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45934.450029513886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45934.450029513886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45934.450029513886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45934.450029513886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45934.450029513886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45934.450029513886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45934.450029513886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45934.450029513886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45934.450029513886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45934.450029513886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45934.450029513886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45934.450029513886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45934.450029513886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45934.450029513886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45934.450029513886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45934.450029513886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45934.450029513886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45934.450029513886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45934.450029513886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45934.450029513886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45934.450029513886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45934.450029513886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45934.450029513886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45934.450029513886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45934.450029513886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45934.450029513886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45934.450029513886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45934.450029513886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45934.450029513886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45934.450029513886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45934.450029513886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45934.450029513886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45934.450029513886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45934.450029513886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45934.450029513886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45934.450029513886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45934.450029513886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45934.450029513886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45934.450029513886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45934.450029513886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45934.450029513886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45934.450029513886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45934.450029513886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45934.450029513886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45934.450029513886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45934.450029513886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45934.450029513886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45934.450029513886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45934.450029513886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45934.450029513886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45934.450029513886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45934.450029513886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45934.450029513886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45934.450029513886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45934.450029513886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45934.450029513886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45934.450029513886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45934.450029513886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45934.450029513886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45934.450029513886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45934.450029513886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45934.450029513886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45934.450029513886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45934.450029513886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45934.450029513886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45934.450029513886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45934.450029513886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45934.450029513886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45934.450029513886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45934.450029513886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45934.450029513886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45934.450029513886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45934.450029513886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45934.450029513886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45934.450029513886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45934.450029513886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45934.450029513886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45934.450029513886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45934.450029513886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45934.450029513886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45934.450029513886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45934.450029513886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45934.450029513886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45934.450029513886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45934.450029513886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45934.450029513886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45934.450029513886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45934.450029513886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45934.450029513886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45934.450029513886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45934.450029513886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45934.450029513886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45934.450029513886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45934.450029513886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45934.450029513886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45934.450029513886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45934.450029513886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45934.450029513886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45934.450029513886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45934.450029513886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45934.450029513886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45934.450029513886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45934.450029513886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45934.450029513886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45934.450029513886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45934.450029513886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45934.450029513886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45934.450029513886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45934.450029513886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45934.450029513886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45934.450029513886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45934.450029513886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45934.450029513886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45934.450029513886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45934.450029513886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45934.450029513886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45934.450029513886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45934.450029513886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45934.450029513886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45934.450029513886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45934.450029513886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45934.450029513886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45934.450029513886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45934.450029513886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45934.450029513886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45934.450029513886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45934.450029513886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45934.450029513886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45934.450029513886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45934.450029513886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45934.450029513886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45934.450029513886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45934.450029513886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45934.450029513886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45934.450029513886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45934.450029513886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45934.450029513886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45934.450029513886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45934.450029513886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45934.450029513886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45934.450029513886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45934.450029513886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45934.450029513886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45934.450029513886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45934.450029513886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45934.450029513886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45934.450029513886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45934.450029513886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45934.450029513886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45934.450029513886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45934.450029513886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45934.450029513886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45934.450029513886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45934.450029513886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45934.450029513886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45934.450029513886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45934.450029513886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45934.450029513886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45934.450029513886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45934.450029513886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45934.450029513886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45934.450029513886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45934.450029513886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45934.450029513886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45934.450029513886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45934.450029513886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45934.450029513886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45934.450029513886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45934.450029513886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45934.450029513886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45934.450029513886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45934.450029513886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45934.450029513886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45934.450029513886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45934.450029513886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45934.450029513886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45934.450029513886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45934.450029513886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45934.450029513886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45934.450029513886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45934.450029513886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45934.450029513886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45934.450029513886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45934.450029513886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45934.450029513886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45934.450029513886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45934.450029513886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45934.450029513886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45934.450029513886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45934.450029513886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45934.450029513886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45934.450029513886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45934.450029513886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45934.450029513886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45934.450029513886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3</v>
      </c>
      <c r="D2" s="18" t="s">
        <v>24911</v>
      </c>
      <c r="E2" s="18" t="s">
        <v>38964</v>
      </c>
      <c r="F2" s="20">
        <v>45934.34952546296</v>
      </c>
      <c r="G2" s="21">
        <f t="shared" ref="G2:G58" ca="1" si="0">IFERROR(NOW()-F2,"-")</f>
        <v>0.10050405092624715</v>
      </c>
      <c r="H2" s="22">
        <v>45934.338368055556</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45934.450029513886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45934.450029513886</v>
      </c>
      <c r="H4" s="22"/>
      <c r="I4" s="19" t="str">
        <f>IFERROR(VLOOKUP(D4,DB!A:F,6,0),"")</f>
        <v/>
      </c>
      <c r="J4" s="18" t="str">
        <f>IFERROR(VLOOKUP(D4,DB!A:G,7,0),"")</f>
        <v/>
      </c>
      <c r="K4" s="50"/>
      <c r="L4" s="23" t="str">
        <f>IFERROR(VLOOKUP(D4,DB!A:I,9,0),"")</f>
        <v/>
      </c>
    </row>
    <row r="5" spans="1:13" ht="15" customHeight="1">
      <c r="A5" s="19"/>
      <c r="B5" s="18" t="str">
        <f>IFERROR(VLOOKUP(#REF!,DB!A:K,11,0),"")</f>
        <v/>
      </c>
      <c r="C5" s="18"/>
      <c r="D5" s="18"/>
      <c r="E5" s="18"/>
      <c r="F5" s="20"/>
      <c r="G5" s="21">
        <f t="shared" ca="1" si="0"/>
        <v>45934.450029513886</v>
      </c>
      <c r="H5" s="22"/>
      <c r="I5" s="19" t="str">
        <f>IFERROR(VLOOKUP(#REF!,DB!A:F,6,0),"")</f>
        <v/>
      </c>
      <c r="J5" s="18" t="str">
        <f>IFERROR(VLOOKUP(#REF!,DB!A:G,7,0),"")</f>
        <v/>
      </c>
      <c r="K5" s="50"/>
      <c r="L5" s="23" t="str">
        <f>IFERROR(VLOOKUP(#REF!,DB!A:I,9,0),"")</f>
        <v/>
      </c>
    </row>
    <row r="6" spans="1:13" ht="15" customHeight="1">
      <c r="A6" s="19"/>
      <c r="B6" s="75" t="str">
        <f>IFERROR(VLOOKUP(D6,DB!A:K,11,0),"")</f>
        <v/>
      </c>
      <c r="C6" s="18"/>
      <c r="D6" s="18"/>
      <c r="E6" s="18"/>
      <c r="F6" s="20"/>
      <c r="G6" s="21">
        <f t="shared" ca="1" si="0"/>
        <v>45934.450029513886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45934.450029513886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45934.450029513886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45934.450029513886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45934.450029513886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45934.450029513886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45934.450029513886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45934.450029513886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45934.450029513886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45934.450029513886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45934.450029513886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45934.450029513886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45934.450029513886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45934.450029513886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45934.450029513886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45934.450029513886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45934.450029513886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45934.450029513886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45934.450029513886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45934.450029513886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45934.450029513886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45934.450029513886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45934.450029513886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45934.450029513886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45934.450029513886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45934.450029513886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45934.450029513886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45934.450029513886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45934.450029513886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45934.450029513886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45934.450029513886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45934.450029513886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45934.450029513886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45934.450029513886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45934.450029513886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45934.450029513886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45934.450029513886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45934.450029513886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45934.450029513886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45934.450029513886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45934.450029513886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45934.450029513886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45934.450029513886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45934.450029513886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45934.450029513886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45934.450029513886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45934.450029513886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45934.450029513886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45934.450029513886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45934.450029513886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45934.450029513886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45934.450029513886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45934.450029513886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ref="G59:G122" ca="1" si="1">IFERROR(NOW()-F59,"-")</f>
        <v>45934.450029513886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45934.450029513886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45934.450029513886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45934.450029513886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45934.450029513886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45934.450029513886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45934.450029513886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45934.450029513886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45934.450029513886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45934.450029513886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45934.450029513886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45934.450029513886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45934.450029513886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45934.450029513886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45934.450029513886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45934.450029513886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45934.450029513886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45934.450029513886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45934.450029513886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45934.450029513886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45934.450029513886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45934.450029513886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45934.450029513886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45934.450029513886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45934.450029513886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45934.450029513886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45934.450029513886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45934.450029513886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45934.450029513886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45934.450029513886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45934.450029513886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45934.450029513886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45934.450029513886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45934.450029513886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45934.450029513886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45934.450029513886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45934.450029513886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45934.450029513886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45934.450029513886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45934.450029513886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45934.450029513886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45934.450029513886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45934.450029513886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45934.450029513886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45934.450029513886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45934.450029513886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45934.450029513886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45934.450029513886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45934.450029513886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45934.450029513886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45934.450029513886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45934.450029513886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45934.450029513886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45934.450029513886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45934.450029513886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45934.450029513886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45934.450029513886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45934.450029513886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45934.450029513886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45934.450029513886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45934.450029513886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45934.450029513886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45934.450029513886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45934.450029513886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ref="G123:G186" ca="1" si="2">IFERROR(NOW()-F123,"-")</f>
        <v>45934.450029513886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45934.450029513886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45934.450029513886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45934.450029513886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45934.450029513886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45934.450029513886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45934.450029513886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45934.450029513886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45934.450029513886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45934.450029513886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45934.450029513886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45934.450029513886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45934.450029513886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45934.450029513886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45934.450029513886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45934.450029513886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45934.450029513886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45934.450029513886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45934.450029513886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45934.450029513886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45934.450029513886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45934.450029513886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45934.450029513886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45934.450029513886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45934.450029513886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45934.450029513886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45934.450029513886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45934.450029513886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45934.450029513886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45934.450029513886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45934.450029513886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45934.450029513886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45934.450029513886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45934.450029513886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45934.450029513886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45934.450029513886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45934.450029513886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45934.450029513886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45934.450029513886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45934.450029513886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45934.450029513886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45934.450029513886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45934.450029513886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45934.450029513886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45934.450029513886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45934.450029513886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45934.450029513886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45934.450029513886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45934.450029513886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45934.450029513886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45934.450029513886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45934.450029513886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45934.450029513886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45934.450029513886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45934.450029513886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45934.450029513886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45934.450029513886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45934.450029513886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45934.450029513886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45934.450029513886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45934.450029513886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45934.450029513886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45934.450029513886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45934.450029513886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ref="G187:G250" ca="1" si="3">IFERROR(NOW()-F187,"-")</f>
        <v>45934.450029513886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45934.450029513886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45934.450029513886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45934.450029513886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45934.450029513886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45934.450029513886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45934.450029513886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45934.450029513886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45934.450029513886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45934.450029513886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45934.450029513886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45934.450029513886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45934.450029513886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45934.450029513886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45934.450029513886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45934.450029513886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45934.450029513886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45934.450029513886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45934.450029513886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45934.450029513886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45934.450029513886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45934.450029513886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45934.450029513886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45934.450029513886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45934.450029513886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45934.450029513886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45934.450029513886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45934.450029513886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45934.450029513886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45934.450029513886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45934.450029513886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45934.450029513886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45934.450029513886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45934.450029513886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45934.450029513886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45934.450029513886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45934.450029513886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45934.450029513886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45934.450029513886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45934.450029513886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45934.450029513886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45934.450029513886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45934.450029513886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45934.450029513886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45934.450029513886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45934.450029513886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45934.450029513886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45934.450029513886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45934.450029513886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45934.450029513886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45934.450029513886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45934.450029513886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45934.450029513886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45934.450029513886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45934.450029513886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45934.450029513886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45934.450029513886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45934.450029513886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45934.450029513886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45934.450029513886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45934.450029513886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45934.450029513886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45934.450029513886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45934.450029513886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ref="G251:G314" ca="1" si="4">IFERROR(NOW()-F251,"-")</f>
        <v>45934.450029513886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45934.450029513886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45934.450029513886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45934.450029513886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45934.450029513886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45934.450029513886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45934.450029513886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45934.450029513886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45934.450029513886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45934.450029513886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45934.450029513886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45934.450029513886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45934.450029513886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45934.450029513886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45934.450029513886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45934.450029513886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45934.450029513886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45934.450029513886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45934.450029513886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45934.450029513886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45934.450029513886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45934.450029513886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45934.450029513886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45934.450029513886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45934.450029513886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45934.450029513886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45934.450029513886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45934.450029513886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45934.450029513886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45934.450029513886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45934.450029513886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45934.450029513886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45934.450029513886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45934.450029513886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45934.450029513886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45934.450029513886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45934.450029513886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45934.450029513886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45934.450029513886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45934.450029513886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45934.450029513886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45934.450029513886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45934.450029513886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45934.450029513886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45934.450029513886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45934.450029513886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45934.450029513886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45934.450029513886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45934.450029513886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45934.450029513886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45934.450029513886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45934.450029513886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45934.450029513886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45934.450029513886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45934.450029513886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45934.450029513886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45934.450029513886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45934.450029513886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45934.450029513886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45934.450029513886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45934.450029513886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45934.450029513886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45934.450029513886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45934.450029513886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ref="G315:G378" ca="1" si="5">IFERROR(NOW()-F315,"-")</f>
        <v>45934.450029513886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45934.450029513886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45934.450029513886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45934.450029513886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45934.450029513886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45934.450029513886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45934.450029513886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45934.450029513886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45934.450029513886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45934.450029513886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45934.450029513886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45934.450029513886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45934.450029513886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45934.450029513886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45934.450029513886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45934.450029513886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45934.450029513886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45934.450029513886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45934.450029513886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45934.450029513886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45934.450029513886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45934.450029513886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45934.450029513886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45934.450029513886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45934.450029513886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45934.450029513886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45934.450029513886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45934.450029513886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45934.450029513886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45934.450029513886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45934.450029513886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45934.450029513886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45934.450029513886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45934.450029513886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45934.450029513886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45934.450029513886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45934.450029513886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45934.450029513886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45934.450029513886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45934.450029513886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45934.450029513886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45934.450029513886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45934.450029513886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45934.450029513886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45934.450029513886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45934.450029513886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45934.450029513886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45934.450029513886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45934.450029513886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45934.450029513886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45934.450029513886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45934.450029513886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45934.450029513886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45934.450029513886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45934.450029513886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45934.450029513886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45934.450029513886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45934.450029513886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45934.450029513886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45934.450029513886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45934.450029513886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45934.450029513886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45934.450029513886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45934.450029513886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ref="G379:G442" ca="1" si="6">IFERROR(NOW()-F379,"-")</f>
        <v>45934.450029513886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45934.450029513886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45934.450029513886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45934.450029513886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45934.450029513886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45934.450029513886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45934.450029513886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45934.450029513886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45934.450029513886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45934.450029513886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45934.450029513886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45934.450029513886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45934.450029513886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45934.450029513886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45934.450029513886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45934.450029513886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45934.450029513886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45934.450029513886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45934.450029513886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45934.450029513886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45934.450029513886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45934.450029513886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45934.450029513886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45934.450029513886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45934.450029513886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45934.450029513886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45934.450029513886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45934.450029513886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45934.450029513886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45934.450029513886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45934.450029513886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45934.450029513886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45934.450029513886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45934.450029513886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45934.450029513886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45934.450029513886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45934.450029513886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45934.450029513886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45934.450029513886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45934.450029513886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45934.450029513886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45934.450029513886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45934.450029513886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45934.450029513886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45934.450029513886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45934.450029513886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45934.450029513886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45934.450029513886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45934.450029513886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45934.450029513886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45934.450029513886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45934.450029513886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45934.450029513886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45934.450029513886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45934.450029513886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45934.450029513886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45934.450029513886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45934.450029513886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45934.450029513886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45934.450029513886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45934.450029513886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45934.450029513886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45934.450029513886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45934.450029513886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ref="G443:G506" ca="1" si="7">IFERROR(NOW()-F443,"-")</f>
        <v>45934.450029513886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45934.450029513886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45934.450029513886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45934.450029513886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45934.450029513886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45934.450029513886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45934.450029513886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45934.450029513886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45934.450029513886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45934.450029513886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45934.450029513886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45934.450029513886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45934.450029513886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45934.450029513886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45934.450029513886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45934.450029513886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45934.450029513886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45934.450029513886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45934.450029513886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45934.450029513886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45934.450029513886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45934.450029513886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45934.450029513886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45934.450029513886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45934.450029513886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45934.450029513886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45934.450029513886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45934.450029513886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45934.450029513886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45934.450029513886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45934.450029513886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45934.450029513886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45934.450029513886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45934.450029513886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45934.450029513886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45934.450029513886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45934.450029513886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45934.450029513886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45934.450029513886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45934.450029513886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45934.450029513886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45934.450029513886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45934.450029513886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45934.450029513886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45934.450029513886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45934.450029513886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45934.450029513886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45934.450029513886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45934.450029513886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45934.450029513886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45934.450029513886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45934.450029513886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45934.450029513886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45934.450029513886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45934.450029513886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45934.450029513886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45934.450029513886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45934.450029513886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45934.450029513886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45934.450029513886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45934.450029513886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45934.450029513886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45934.450029513886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45934.450029513886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ref="G507:G570" ca="1" si="8">IFERROR(NOW()-F507,"-")</f>
        <v>45934.450029513886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45934.450029513886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45934.450029513886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45934.450029513886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45934.450029513886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45934.450029513886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45934.450029513886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45934.450029513886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45934.450029513886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45934.450029513886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45934.450029513886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45934.450029513886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45934.450029513886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45934.450029513886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45934.450029513886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45934.450029513886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45934.450029513886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45934.450029513886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45934.450029513886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45934.450029513886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45934.450029513886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45934.450029513886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45934.450029513886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45934.450029513886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45934.450029513886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45934.450029513886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45934.450029513886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45934.450029513886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45934.450029513886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45934.450029513886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45934.450029513886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45934.450029513886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45934.450029513886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45934.450029513886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45934.450029513886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45934.450029513886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45934.450029513886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45934.450029513886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45934.450029513886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45934.450029513886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45934.450029513886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45934.450029513886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45934.450029513886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45934.450029513886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45934.450029513886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45934.450029513886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45934.450029513886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45934.450029513886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45934.450029513886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45934.450029513886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45934.450029513886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45934.450029513886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45934.450029513886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45934.450029513886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45934.450029513886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45934.450029513886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45934.450029513886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45934.450029513886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45934.450029513886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45934.450029513886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45934.450029513886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45934.450029513886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45934.450029513886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45934.450029513886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ref="G571:G634" ca="1" si="9">IFERROR(NOW()-F571,"-")</f>
        <v>45934.450029513886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45934.450029513886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45934.450029513886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45934.450029513886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45934.450029513886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45934.450029513886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45934.450029513886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45934.450029513886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45934.450029513886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45934.450029513886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45934.450029513886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45934.450029513886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45934.450029513886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45934.450029513886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45934.450029513886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45934.450029513886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45934.450029513886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45934.450029513886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45934.450029513886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45934.450029513886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45934.450029513886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45934.450029513886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45934.450029513886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45934.450029513886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45934.450029513886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45934.450029513886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45934.450029513886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45934.450029513886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45934.450029513886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45934.450029513886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45934.450029513886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45934.450029513886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45934.450029513886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45934.450029513886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45934.450029513886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45934.450029513886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45934.450029513886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45934.450029513886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45934.450029513886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45934.450029513886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45934.450029513886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45934.450029513886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45934.450029513886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45934.450029513886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45934.450029513886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45934.450029513886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45934.450029513886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45934.450029513886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45934.450029513886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45934.450029513886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45934.450029513886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45934.450029513886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45934.450029513886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45934.450029513886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45934.450029513886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45934.450029513886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45934.450029513886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45934.450029513886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45934.450029513886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45934.450029513886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45934.450029513886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45934.450029513886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45934.450029513886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45934.450029513886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ref="G635:G698" ca="1" si="10">IFERROR(NOW()-F635,"-")</f>
        <v>45934.450029513886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45934.450029513886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45934.450029513886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45934.450029513886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45934.450029513886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45934.450029513886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45934.450029513886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45934.450029513886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45934.450029513886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45934.450029513886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45934.450029513886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45934.450029513886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45934.450029513886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45934.450029513886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45934.450029513886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45934.450029513886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45934.450029513886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45934.450029513886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45934.450029513886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45934.450029513886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45934.450029513886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45934.450029513886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45934.450029513886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45934.450029513886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45934.450029513886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45934.450029513886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45934.450029513886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45934.450029513886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45934.450029513886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45934.450029513886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45934.450029513886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45934.450029513886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45934.450029513886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45934.450029513886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45934.450029513886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45934.450029513886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45934.450029513886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45934.450029513886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45934.450029513886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45934.450029513886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45934.450029513886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45934.450029513886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45934.450029513886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45934.450029513886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45934.450029513886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45934.450029513886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45934.450029513886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45934.450029513886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45934.450029513886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45934.450029513886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45934.450029513886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45934.450029513886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45934.450029513886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45934.450029513886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45934.450029513886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45934.450029513886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45934.450029513886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45934.450029513886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45934.450029513886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45934.450029513886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45934.450029513886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45934.450029513886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45934.450029513886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45934.450029513886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ref="G699:G762" ca="1" si="11">IFERROR(NOW()-F699,"-")</f>
        <v>45934.450029513886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45934.450029513886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45934.450029513886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45934.450029513886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45934.450029513886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45934.450029513886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45934.450029513886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45934.450029513886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45934.450029513886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45934.450029513886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45934.450029513886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45934.450029513886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45934.450029513886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45934.450029513886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45934.450029513886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45934.450029513886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45934.450029513886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45934.450029513886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45934.450029513886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45934.450029513886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45934.450029513886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45934.450029513886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45934.450029513886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45934.450029513886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45934.450029513886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45934.450029513886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45934.450029513886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45934.450029513886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45934.450029513886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45934.450029513886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45934.450029513886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45934.450029513886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45934.450029513886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45934.450029513886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45934.450029513886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45934.450029513886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45934.450029513886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45934.450029513886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45934.450029513886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45934.450029513886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45934.450029513886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45934.450029513886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45934.450029513886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45934.450029513886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45934.450029513886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45934.450029513886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45934.450029513886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45934.450029513886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45934.450029513886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45934.450029513886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45934.450029513886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45934.450029513886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45934.450029513886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45934.450029513886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45934.450029513886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45934.450029513886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45934.450029513886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45934.450029513886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45934.450029513886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45934.450029513886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45934.450029513886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45934.450029513886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45934.450029513886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45934.450029513886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ref="G763:G826" ca="1" si="12">IFERROR(NOW()-F763,"-")</f>
        <v>45934.450029513886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45934.450029513886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45934.450029513886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45934.450029513886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45934.450029513886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45934.450029513886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45934.450029513886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45934.450029513886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45934.450029513886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45934.450029513886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45934.450029513886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45934.450029513886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45934.450029513886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45934.450029513886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45934.450029513886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45934.450029513886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45934.450029513886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45934.450029513886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45934.450029513886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45934.450029513886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45934.450029513886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45934.450029513886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45934.450029513886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45934.450029513886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45934.450029513886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45934.450029513886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45934.450029513886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45934.450029513886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45934.450029513886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45934.450029513886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45934.450029513886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45934.450029513886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45934.450029513886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45934.450029513886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45934.450029513886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45934.450029513886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45934.450029513886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45934.450029513886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45934.450029513886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45934.450029513886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45934.450029513886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45934.450029513886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45934.450029513886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45934.450029513886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45934.450029513886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45934.450029513886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45934.450029513886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45934.450029513886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45934.450029513886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45934.450029513886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45934.450029513886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45934.450029513886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45934.450029513886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45934.450029513886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45934.450029513886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45934.450029513886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45934.450029513886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45934.450029513886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45934.450029513886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45934.450029513886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45934.450029513886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45934.450029513886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45934.450029513886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45934.450029513886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ref="G827:G890" ca="1" si="13">IFERROR(NOW()-F827,"-")</f>
        <v>45934.450029513886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45934.450029513886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45934.450029513886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45934.450029513886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45934.450029513886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45934.450029513886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45934.450029513886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45934.450029513886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45934.450029513886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45934.450029513886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45934.450029513886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45934.450029513886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45934.450029513886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45934.450029513886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45934.450029513886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45934.450029513886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45934.450029513886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45934.450029513886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45934.450029513886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45934.450029513886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45934.450029513886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45934.450029513886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45934.450029513886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45934.450029513886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45934.450029513886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45934.450029513886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45934.450029513886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45934.450029513886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45934.450029513886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45934.450029513886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45934.450029513886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45934.450029513886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45934.450029513886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45934.450029513886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45934.450029513886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45934.450029513886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45934.450029513886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45934.450029513886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45934.450029513886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45934.450029513886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45934.450029513886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45934.450029513886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45934.450029513886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45934.450029513886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45934.450029513886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45934.450029513886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45934.450029513886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45934.450029513886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45934.450029513886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45934.450029513886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45934.450029513886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45934.450029513886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45934.450029513886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45934.450029513886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45934.450029513886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45934.450029513886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45934.450029513886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45934.450029513886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45934.450029513886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45934.450029513886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45934.450029513886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45934.450029513886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45934.450029513886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45934.450029513886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ref="G891:G954" ca="1" si="14">IFERROR(NOW()-F891,"-")</f>
        <v>45934.450029513886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45934.450029513886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45934.450029513886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45934.450029513886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45934.450029513886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45934.450029513886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45934.450029513886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45934.450029513886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45934.450029513886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45934.450029513886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45934.450029513886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45934.450029513886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45934.450029513886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45934.450029513886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45934.450029513886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45934.450029513886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45934.450029513886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45934.450029513886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45934.450029513886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45934.450029513886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45934.450029513886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45934.450029513886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45934.450029513886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45934.450029513886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45934.450029513886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45934.450029513886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45934.450029513886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45934.450029513886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45934.450029513886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45934.450029513886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45934.450029513886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45934.450029513886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45934.450029513886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45934.450029513886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45934.450029513886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45934.450029513886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45934.450029513886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45934.450029513886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45934.450029513886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45934.450029513886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45934.450029513886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45934.450029513886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45934.450029513886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45934.450029513886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45934.450029513886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45934.450029513886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45934.450029513886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45934.450029513886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45934.450029513886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45934.450029513886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45934.450029513886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45934.450029513886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45934.450029513886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45934.450029513886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45934.450029513886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45934.450029513886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45934.450029513886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45934.450029513886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45934.450029513886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45934.450029513886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45934.450029513886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45934.450029513886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45934.450029513886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45934.450029513886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ref="G955:G1018" ca="1" si="15">IFERROR(NOW()-F955,"-")</f>
        <v>45934.450029513886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45934.450029513886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45934.450029513886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45934.450029513886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45934.450029513886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45934.450029513886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45934.450029513886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45934.450029513886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45934.450029513886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45934.450029513886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45934.450029513886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45934.450029513886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45934.450029513886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45934.450029513886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45934.450029513886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45934.450029513886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45934.450029513886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45934.450029513886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45934.450029513886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45934.450029513886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45934.450029513886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45934.450029513886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45934.450029513886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45934.450029513886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45934.450029513886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45934.450029513886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45934.450029513886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45934.450029513886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45934.450029513886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45934.450029513886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45934.450029513886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45934.450029513886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45934.450029513886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45934.450029513886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45934.450029513886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45934.450029513886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45934.450029513886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45934.450029513886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45934.450029513886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45934.450029513886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45934.450029513886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45934.450029513886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45934.450029513886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45934.450029513886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45934.450029513886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45934.450029513886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45934.450029513886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45934.450029513886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45934.450029513886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45934.450029513886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45934.450029513886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45934.450029513886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45934.450029513886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45934.450029513886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45934.450029513886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45934.450029513886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45934.450029513886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45934.450029513886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45934.450029513886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45934.450029513886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45934.450029513886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45934.450029513886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45934.450029513886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45934.450029513886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ref="G1019:G1082" ca="1" si="16">IFERROR(NOW()-F1019,"-")</f>
        <v>45934.450029513886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45934.450029513886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45934.450029513886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45934.450029513886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45934.450029513886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45934.450029513886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45934.450029513886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45934.450029513886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45934.450029513886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45934.450029513886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45934.450029513886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45934.450029513886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45934.450029513886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45934.450029513886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45934.450029513886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45934.450029513886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45934.450029513886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45934.450029513886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45934.450029513886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45934.450029513886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45934.450029513886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45934.450029513886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45934.450029513886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45934.450029513886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45934.450029513886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45934.450029513886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45934.450029513886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45934.450029513886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45934.450029513886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45934.450029513886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45934.450029513886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45934.450029513886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45934.450029513886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45934.450029513886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45934.450029513886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45934.450029513886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45934.450029513886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45934.450029513886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45934.450029513886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45934.450029513886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45934.450029513886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45934.450029513886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45934.450029513886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45934.450029513886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45934.450029513886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45934.450029513886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45934.450029513886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45934.450029513886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45934.450029513886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45934.450029513886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45934.450029513886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45934.450029513886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45934.450029513886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45934.450029513886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45934.450029513886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45934.450029513886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45934.450029513886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45934.450029513886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45934.450029513886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45934.450029513886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45934.450029513886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45934.450029513886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45934.450029513886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45934.450029513886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ref="G1083:G1146" ca="1" si="17">IFERROR(NOW()-F1083,"-")</f>
        <v>45934.450029513886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45934.450029513886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45934.450029513886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45934.450029513886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45934.450029513886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45934.450029513886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45934.450029513886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45934.450029513886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45934.450029513886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45934.450029513886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45934.450029513886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45934.450029513886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45934.450029513886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45934.450029513886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45934.450029513886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45934.450029513886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45934.450029513886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45934.450029513886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45934.450029513886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45934.450029513886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45934.450029513886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45934.450029513886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45934.450029513886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45934.450029513886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45934.450029513886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45934.450029513886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45934.450029513886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45934.450029513886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45934.450029513886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45934.450029513886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45934.450029513886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45934.450029513886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45934.450029513886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45934.450029513886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45934.450029513886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45934.450029513886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45934.450029513886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45934.450029513886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45934.450029513886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45934.450029513886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45934.450029513886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45934.450029513886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45934.450029513886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45934.450029513886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45934.450029513886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45934.450029513886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45934.450029513886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45934.450029513886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45934.450029513886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45934.450029513886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45934.450029513886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45934.450029513886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45934.450029513886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45934.450029513886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45934.450029513886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45934.450029513886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45934.450029513886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45934.450029513886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45934.450029513886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45934.450029513886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45934.450029513886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45934.450029513886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45934.450029513886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45934.450029513886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ref="G1147:G1210" ca="1" si="18">IFERROR(NOW()-F1147,"-")</f>
        <v>45934.450029513886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45934.450029513886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45934.450029513886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45934.450029513886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45934.450029513886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45934.450029513886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45934.450029513886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45934.450029513886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45934.450029513886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45934.450029513886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45934.450029513886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45934.450029513886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45934.450029513886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45934.450029513886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45934.450029513886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45934.450029513886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45934.450029513886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45934.450029513886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45934.450029513886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45934.450029513886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45934.450029513886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45934.450029513886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45934.450029513886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45934.450029513886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45934.450029513886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45934.450029513886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45934.450029513886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45934.450029513886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45934.450029513886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45934.450029513886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45934.450029513886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45934.450029513886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45934.450029513886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45934.450029513886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45934.450029513886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45934.450029513886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45934.450029513886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45934.450029513886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45934.450029513886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45934.450029513886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45934.450029513886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45934.450029513886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45934.450029513886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45934.450029513886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45934.450029513886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45934.450029513886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45934.450029513886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45934.450029513886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45934.450029513886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45934.450029513886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45934.450029513886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45934.450029513886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45934.450029513886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45934.450029513886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45934.450029513886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45934.450029513886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45934.450029513886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45934.450029513886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45934.450029513886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45934.450029513886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45934.450029513886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45934.450029513886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45934.450029513886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45934.450029513886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ref="G1211:G1225" ca="1" si="19">IFERROR(NOW()-F1211,"-")</f>
        <v>45934.450029513886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45934.450029513886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45934.450029513886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45934.450029513886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45934.450029513886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45934.450029513886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45934.450029513886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45934.450029513886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45934.450029513886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45934.450029513886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45934.450029513886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45934.450029513886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45934.450029513886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45934.450029513886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45934.450029513886</v>
      </c>
      <c r="H1225" s="22"/>
      <c r="I1225" s="19" t="str">
        <f>IFERROR(VLOOKUP(D1225,DB!A:F,6,0),"")</f>
        <v/>
      </c>
      <c r="J1225" s="18" t="str">
        <f>IFERROR(VLOOKUP(D1225,DB!A:G,7,0),"")</f>
        <v/>
      </c>
      <c r="K1225" s="50"/>
      <c r="L1225" s="23" t="str">
        <f>IFERROR(VLOOKUP(D1225,DB!A:I,9,0),"")</f>
        <v/>
      </c>
    </row>
  </sheetData>
  <dataValidations count="2">
    <dataValidation allowBlank="1" showInputMessage="1" showErrorMessage="1" sqref="E1" xr:uid="{5914219A-CB83-432D-936A-CC0CB6F3982A}"/>
    <dataValidation type="list" allowBlank="1" showInputMessage="1" showErrorMessage="1" sqref="E2:E12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230.96931192128977</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3.5597517361093196</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45934.450029513886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45934.450029513886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45934.450029513886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45934.450029513886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45934.450029513886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45934.450029513886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45934.450029513886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45934.450029513886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45934.450029513886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45934.450029513886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45934.450029513886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45934.450029513886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45934.450029513886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45934.450029513886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45934.450029513886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45934.450029513886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45934.450029513886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45934.450029513886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45934.450029513886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45934.450029513886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45934.450029513886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45934.450029513886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45934.450029513886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45934.450029513886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45934.450029513886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45934.450029513886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45934.450029513886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45934.450029513886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45934.450029513886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45934.450029513886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45934.450029513886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45934.450029513886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45934.450029513886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45934.450029513886</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42.617969328697654</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38969</v>
      </c>
      <c r="F3" s="38">
        <v>45926.188877314817</v>
      </c>
      <c r="G3" s="39">
        <f ca="1">IFERROR(NOW()-F3,"-")</f>
        <v>8.2611521990693291</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45934.450029513886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45934.450029513886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45934.450029513886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45934.450029513886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45934.450029513886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45934.450029513886</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45934.450029513886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45934.450029513886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45934.450029513886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45934.450029513886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45934.450029513886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45934.450029513886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45934.450029513886</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45934.450029513886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45934.450029513886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45934.450029513886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45934.450029513886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45934.450029513886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45934.450029513886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45934.450029513886</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45934.450029513886</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45934.450029513886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45934.450029513886</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45934.450029513886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45934.450029513886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45934.450029513886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45934.450029513886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45934.450029513886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45934.450029513886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45934.450029513886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45934.450029513886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45934.450029513886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45934.450029513886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45934.450029513886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45934.450029513886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45934.450029513886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45934.450029513886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45934.450029513886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45934.450029513886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45934.450029513886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45934.450029513886</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45934.450029513886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45934.450029513886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45934.450029513886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45934.450029513886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45934.450029513886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45934.450029513886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45934.450029513886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45934.450029513886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45934.450029513886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45934.450029513886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45934.450029513886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45934.450029513886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45934.450029513886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45934.450029513886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45934.450029513886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45934.450029513886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45934.450029513886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45934.450029513886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45934.450029513886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45934.450029513886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45934.450029513886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45934.450029513886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45934.450029513886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45934.450029513886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45934.450029513886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45934.450029513886</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45934.450029513886</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45934.450029513886</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45934.450029513886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45934.450029513886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45934.450029513886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45934.450029513886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45934.450029513886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45934.450029513886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45934.450029513886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45934.450029513886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45934.450029513886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45934.450029513886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45934.450029513886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45934.450029513886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45934.450029513886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45934.450029513886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45934.450029513886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45934.450029513886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45934.450029513886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45934.450029513886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45934.450029513886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45934.450029513886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45934.450029513886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45934.450029513886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45934.450029513886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45934.450029513886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45934.450029513886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45934.450029513886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45934.450029513886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45934.450029513886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45934.450029513886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45934.450029513886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45934.450029513886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45934.450029513886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45934.450029513886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45934.450029513886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45934.450029513886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45934.450029513886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45934.450029513886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45934.450029513886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45934.450029513886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45934.450029513886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45934.450029513886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45934.450029513886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45934.450029513886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45934.450029513886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45934.450029513886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45934.450029513886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45934.450029513886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45934.450029513886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45934.450029513886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45934.450029513886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45934.450029513886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45934.450029513886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45934.450029513886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45934.450029513886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45934.450029513886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45934.450029513886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45934.450029513886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45934.450029513886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45934.450029513886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45934.450029513886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45934.450029513886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45934.450029513886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45934.450029513886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45934.450029513886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45934.450029513886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45934.450029513886</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45934.450029513886</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45934.450029513886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45934.450029513886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45934.450029513886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45934.450029513886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45934.450029513886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45934.450029513886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45934.450029513886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45934.450029513886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45934.450029513886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45934.450029513886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45934.450029513886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45934.450029513886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45934.450029513886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45934.450029513886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45934.450029513886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45934.450029513886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45934.450029513886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45934.450029513886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45934.450029513886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45934.450029513886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45934.450029513886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45934.450029513886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45934.450029513886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45934.450029513886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45934.450029513886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45934.450029513886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45934.450029513886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45934.450029513886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45934.450029513886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45934.450029513886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45934.450029513886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45934.450029513886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45934.450029513886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45934.450029513886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45934.450029513886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45934.450029513886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45934.450029513886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45934.450029513886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45934.450029513886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45934.450029513886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45934.450029513886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45934.450029513886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45934.450029513886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45934.450029513886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45934.450029513886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45934.450029513886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45934.450029513886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45934.450029513886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45934.450029513886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45934.450029513886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45934.450029513886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45934.450029513886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45934.450029513886</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45934.450029513886</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D8" sqref="D6: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0.5690572916646488</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7.6771822916634846</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1.6313836805493338</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0.74470543981442461</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9">
        <f ca="1">IFERROR(NOW()-F6,"-")</f>
        <v>45934.450029513886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45934.450029513886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45934.450029513886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45934.450029513886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45934.450029513886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45934.450029513886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45934.450029513886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45934.450029513886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45934.450029513886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45934.450029513886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45934.450029513886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45934.450029513886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45934.450029513886</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45934.450029513886</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45934.450029513886</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45934.450029513886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45934.450029513886</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45934.450029513886</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45934.450029513886</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45934.450029513886</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45934.450029513886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45934.450029513886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45934.450029513886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45934.450029513886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45934.450029513886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45934.450029513886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45934.450029513886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45934.450029513886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45934.450029513886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45934.450029513886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45934.450029513886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45934.450029513886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45934.450029513886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45934.450029513886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45934.450029513886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45934.450029513886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45934.450029513886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45934.450029513886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45934.450029513886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45934.450029513886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45934.450029513886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45934.450029513886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45934.450029513886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45934.450029513886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45934.450029513886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45934.450029513886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45934.450029513886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45934.450029513886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45934.450029513886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45934.450029513886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45934.450029513886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45934.450029513886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45934.450029513886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45934.450029513886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45934.450029513886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45934.450029513886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45934.450029513886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45934.450029513886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45934.450029513886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45934.450029513886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45934.450029513886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45934.450029513886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45934.450029513886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45934.450029513886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45934.450029513886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45934.450029513886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45934.450029513886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45934.450029513886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45934.450029513886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45934.450029513886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45934.450029513886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45934.450029513886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45934.450029513886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45934.450029513886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45934.450029513886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45934.450029513886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45934.450029513886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45934.450029513886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45934.450029513886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45934.450029513886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45934.450029513886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45934.450029513886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45934.450029513886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45934.450029513886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45934.450029513886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45934.450029513886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45934.450029513886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45934.450029513886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45934.450029513886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45934.450029513886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45934.450029513886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45934.450029513886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45934.450029513886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45934.450029513886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45934.450029513886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45934.450029513886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45934.450029513886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45934.450029513886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45934.450029513886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45934.450029513886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45934.450029513886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45934.450029513886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45934.450029513886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45934.450029513886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45934.450029513886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45934.450029513886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45934.450029513886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45934.450029513886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45934.450029513886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45934.450029513886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45934.450029513886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45934.450029513886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45934.450029513886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45934.450029513886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45934.450029513886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45934.450029513886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45934.450029513886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45934.450029513886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45934.450029513886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45934.450029513886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45934.450029513886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45934.450029513886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45934.450029513886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45934.450029513886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45934.450029513886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45934.450029513886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45934.450029513886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45934.450029513886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45934.450029513886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45934.450029513886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45934.450029513886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45934.450029513886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45934.450029513886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45934.450029513886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45934.450029513886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45934.450029513886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45934.450029513886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45934.450029513886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45934.450029513886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45934.450029513886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45934.450029513886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45934.450029513886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45934.450029513886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45934.450029513886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45934.450029513886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45934.450029513886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45934.450029513886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45934.450029513886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45934.450029513886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45934.450029513886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45934.450029513886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45934.450029513886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45934.450029513886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45934.450029513886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45934.450029513886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45934.450029513886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45934.450029513886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45934.450029513886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45934.450029513886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45934.450029513886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45934.450029513886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45934.450029513886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45934.450029513886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45934.450029513886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45934.450029513886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45934.450029513886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45934.450029513886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45934.450029513886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45934.450029513886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45934.450029513886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45934.450029513886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45934.450029513886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45934.450029513886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45934.450029513886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45934.450029513886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45934.450029513886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45934.450029513886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45934.450029513886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45934.450029513886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45934.450029513886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45934.450029513886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45934.450029513886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45934.450029513886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45934.450029513886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45934.450029513886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45934.450029513886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45934.450029513886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45934.450029513886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45934.450029513886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45934.450029513886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45934.450029513886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45934.450029513886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45934.450029513886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45934.450029513886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45934.450029513886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45934.450029513886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45934.450029513886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45934.450029513886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45934.450029513886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45934.450029513886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45934.450029513886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45934.450029513886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45934.450029513886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45934.450029513886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45934.450029513886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45934.450029513886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45934.450029513886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45934.450029513886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45934.450029513886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45934.450029513886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45934.450029513886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45934.450029513886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45934.450029513886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45934.450029513886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45934.450029513886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45934.450029513886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45934.450029513886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45934.450029513886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45934.450029513886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45934.450029513886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45934.450029513886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45934.450029513886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45934.450029513886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45934.450029513886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45934.450029513886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45934.450029513886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45934.450029513886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45934.450029513886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45934.450029513886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45934.450029513886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45934.450029513886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45934.450029513886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45934.450029513886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45934.450029513886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45934.450029513886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45934.450029513886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45934.450029513886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45934.450029513886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45934.450029513886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45934.450029513886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45934.450029513886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45934.450029513886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45934.450029513886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45934.450029513886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45934.450029513886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45934.450029513886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45934.450029513886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45934.450029513886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45934.450029513886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45934.450029513886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45934.450029513886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45934.450029513886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45934.450029513886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45934.450029513886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45934.450029513886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45934.450029513886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45934.450029513886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45934.450029513886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45934.450029513886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45934.450029513886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45934.450029513886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45934.450029513886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45934.450029513886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45934.450029513886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45934.450029513886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45934.450029513886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45934.450029513886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45934.450029513886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45934.450029513886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45934.450029513886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45934.450029513886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45934.450029513886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45934.450029513886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45934.450029513886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45934.450029513886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45934.450029513886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45934.450029513886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45934.450029513886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45934.450029513886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45934.450029513886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45934.450029513886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45934.450029513886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45934.450029513886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45934.450029513886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45934.450029513886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45934.450029513886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45934.450029513886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45934.450029513886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45934.450029513886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45934.450029513886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45934.450029513886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45934.450029513886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45934.450029513886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45934.450029513886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45934.450029513886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45934.450029513886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45934.450029513886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45934.450029513886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45934.450029513886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45934.450029513886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45934.450029513886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45934.450029513886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45934.450029513886</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2025-10-04T07:48:02Z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